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7"/>
  </bookViews>
  <sheets>
    <sheet name="Zawodnicy" sheetId="1" r:id="rId1"/>
    <sheet name="1-2" sheetId="2" r:id="rId2"/>
    <sheet name="5-7" sheetId="3" r:id="rId3"/>
    <sheet name="9-12" sheetId="4" r:id="rId4"/>
    <sheet name="13-16" sheetId="5" r:id="rId5"/>
    <sheet name="17-24" sheetId="6" r:id="rId6"/>
    <sheet name="25-32" sheetId="7" r:id="rId7"/>
    <sheet name="Klasyfikacja" sheetId="8" r:id="rId8"/>
  </sheets>
  <definedNames>
    <definedName name="Lp.">'Zawodnicy'!$A$2:$B$34</definedName>
  </definedNames>
  <calcPr fullCalcOnLoad="1"/>
</workbook>
</file>

<file path=xl/sharedStrings.xml><?xml version="1.0" encoding="utf-8"?>
<sst xmlns="http://schemas.openxmlformats.org/spreadsheetml/2006/main" count="150" uniqueCount="59">
  <si>
    <t>Lp.</t>
  </si>
  <si>
    <t>Nazwisko</t>
  </si>
  <si>
    <t>Drugie miejsce</t>
  </si>
  <si>
    <t>Pierwsze miejsce</t>
  </si>
  <si>
    <t>7 miejsce</t>
  </si>
  <si>
    <t>5 miejsce</t>
  </si>
  <si>
    <t>Lp</t>
  </si>
  <si>
    <t>Punkty</t>
  </si>
  <si>
    <t>9 miejsce</t>
  </si>
  <si>
    <t>11 miejsce</t>
  </si>
  <si>
    <t>13 miejsce</t>
  </si>
  <si>
    <t>15 miejsce</t>
  </si>
  <si>
    <t>17 miejsce</t>
  </si>
  <si>
    <t>19 miejsce</t>
  </si>
  <si>
    <t>21 miejsce</t>
  </si>
  <si>
    <t>23 miejsce</t>
  </si>
  <si>
    <t>25 miejsce</t>
  </si>
  <si>
    <t>27 miejsce</t>
  </si>
  <si>
    <t>29 miejsce</t>
  </si>
  <si>
    <t>31 miejsce</t>
  </si>
  <si>
    <t>0:3</t>
  </si>
  <si>
    <t>SIKORA D</t>
  </si>
  <si>
    <t>BABALSKI</t>
  </si>
  <si>
    <t>NOWICKI</t>
  </si>
  <si>
    <t>DZIERŻKO W</t>
  </si>
  <si>
    <t>SIKORA W</t>
  </si>
  <si>
    <t>PRUCHNIEWSKA</t>
  </si>
  <si>
    <t>KIEŁKOWSKI</t>
  </si>
  <si>
    <t>OKRUCIŃSKI</t>
  </si>
  <si>
    <t>LELIŃSKI</t>
  </si>
  <si>
    <t>KAJETANEK</t>
  </si>
  <si>
    <t>ZABOROWSKI</t>
  </si>
  <si>
    <t>KOSZACKI</t>
  </si>
  <si>
    <t>TADAJEWSKI</t>
  </si>
  <si>
    <t>DYMERSKI</t>
  </si>
  <si>
    <t>FLESZAR</t>
  </si>
  <si>
    <t>SZULGA</t>
  </si>
  <si>
    <t>JATKIEWICZ</t>
  </si>
  <si>
    <t>ŁUKASIAK</t>
  </si>
  <si>
    <t>DZIERŻKO R</t>
  </si>
  <si>
    <t>KOWALCZYK</t>
  </si>
  <si>
    <t>IWICKI</t>
  </si>
  <si>
    <t>GWARA</t>
  </si>
  <si>
    <t>KRAJEWSKI</t>
  </si>
  <si>
    <t>MICHALAK</t>
  </si>
  <si>
    <t>TRASKIEWICZ</t>
  </si>
  <si>
    <t>KRIGER</t>
  </si>
  <si>
    <t>BŁASZCZAK</t>
  </si>
  <si>
    <t>DOMIN</t>
  </si>
  <si>
    <t>KOPER</t>
  </si>
  <si>
    <t>URBAN</t>
  </si>
  <si>
    <t>WAWROWSKA</t>
  </si>
  <si>
    <t>GRUDZIEŃ</t>
  </si>
  <si>
    <t>3:0</t>
  </si>
  <si>
    <t>3:1</t>
  </si>
  <si>
    <t>3:2</t>
  </si>
  <si>
    <t>2:3</t>
  </si>
  <si>
    <t>1:3</t>
  </si>
  <si>
    <t>TADEJEWSKI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</si>
</sst>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>
        <color indexed="10"/>
      </right>
      <top/>
      <bottom/>
    </border>
    <border>
      <left/>
      <right style="medium">
        <color indexed="10"/>
      </right>
      <top style="medium"/>
      <bottom style="medium"/>
    </border>
    <border>
      <left/>
      <right style="medium">
        <color indexed="10"/>
      </right>
      <top style="medium"/>
      <bottom/>
    </border>
    <border>
      <left style="medium">
        <color indexed="10"/>
      </left>
      <right/>
      <top/>
      <bottom/>
    </border>
    <border>
      <left style="medium">
        <color indexed="10"/>
      </left>
      <right style="medium">
        <color indexed="10"/>
      </right>
      <top style="medium"/>
      <bottom/>
    </border>
    <border>
      <left style="medium">
        <color indexed="10"/>
      </left>
      <right/>
      <top/>
      <bottom style="medium"/>
    </border>
    <border>
      <left style="medium">
        <color indexed="10"/>
      </left>
      <right style="medium">
        <color indexed="10"/>
      </right>
      <top/>
      <bottom style="medium"/>
    </border>
    <border>
      <left style="medium">
        <color indexed="10"/>
      </left>
      <right/>
      <top style="medium"/>
      <bottom/>
    </border>
    <border>
      <left style="medium">
        <color indexed="10"/>
      </left>
      <right style="medium">
        <color indexed="10"/>
      </right>
      <top/>
      <bottom/>
    </border>
    <border>
      <left/>
      <right style="medium">
        <color indexed="10"/>
      </right>
      <top/>
      <bottom style="medium"/>
    </border>
    <border>
      <left style="medium"/>
      <right style="medium">
        <color indexed="10"/>
      </right>
      <top style="medium"/>
      <bottom style="medium"/>
    </border>
    <border>
      <left style="medium">
        <color indexed="10"/>
      </left>
      <right/>
      <top style="medium"/>
      <bottom style="medium"/>
    </border>
    <border>
      <left style="medium">
        <color indexed="10"/>
      </left>
      <right style="medium">
        <color indexed="10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20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5" xfId="0" applyFill="1" applyBorder="1" applyAlignment="1">
      <alignment/>
    </xf>
    <xf numFmtId="49" fontId="0" fillId="0" borderId="26" xfId="0" applyNumberForma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0" fillId="33" borderId="28" xfId="0" applyNumberFormat="1" applyFill="1" applyBorder="1" applyAlignment="1">
      <alignment/>
    </xf>
    <xf numFmtId="49" fontId="3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zoomScalePageLayoutView="0" workbookViewId="0" topLeftCell="A7">
      <selection activeCell="B34" sqref="B34"/>
    </sheetView>
  </sheetViews>
  <sheetFormatPr defaultColWidth="9.140625" defaultRowHeight="12.75"/>
  <cols>
    <col min="1" max="1" width="5.140625" style="0" bestFit="1" customWidth="1"/>
    <col min="2" max="2" width="16.00390625" style="0" bestFit="1" customWidth="1"/>
  </cols>
  <sheetData>
    <row r="2" spans="1:2" ht="18">
      <c r="A2" s="28" t="s">
        <v>0</v>
      </c>
      <c r="B2" s="32" t="s">
        <v>1</v>
      </c>
    </row>
    <row r="3" spans="1:2" ht="18">
      <c r="A3" s="28">
        <v>1</v>
      </c>
      <c r="B3" s="32" t="s">
        <v>21</v>
      </c>
    </row>
    <row r="4" spans="1:2" ht="18">
      <c r="A4" s="28">
        <v>2</v>
      </c>
      <c r="B4" s="32" t="s">
        <v>22</v>
      </c>
    </row>
    <row r="5" spans="1:2" ht="18">
      <c r="A5" s="28">
        <v>3</v>
      </c>
      <c r="B5" s="32" t="s">
        <v>23</v>
      </c>
    </row>
    <row r="6" spans="1:2" ht="18">
      <c r="A6" s="28">
        <v>4</v>
      </c>
      <c r="B6" s="32" t="s">
        <v>24</v>
      </c>
    </row>
    <row r="7" spans="1:2" ht="18">
      <c r="A7" s="28">
        <v>5</v>
      </c>
      <c r="B7" s="32" t="s">
        <v>25</v>
      </c>
    </row>
    <row r="8" spans="1:2" ht="18">
      <c r="A8" s="28">
        <v>6</v>
      </c>
      <c r="B8" s="32" t="s">
        <v>26</v>
      </c>
    </row>
    <row r="9" spans="1:2" ht="18">
      <c r="A9" s="28">
        <v>7</v>
      </c>
      <c r="B9" s="32" t="s">
        <v>27</v>
      </c>
    </row>
    <row r="10" spans="1:2" ht="18">
      <c r="A10" s="28">
        <v>8</v>
      </c>
      <c r="B10" s="32" t="s">
        <v>28</v>
      </c>
    </row>
    <row r="11" spans="1:2" ht="18">
      <c r="A11" s="28">
        <v>9</v>
      </c>
      <c r="B11" s="32" t="s">
        <v>29</v>
      </c>
    </row>
    <row r="12" spans="1:2" ht="18">
      <c r="A12" s="28">
        <v>10</v>
      </c>
      <c r="B12" s="32" t="s">
        <v>30</v>
      </c>
    </row>
    <row r="13" spans="1:2" ht="18">
      <c r="A13" s="28">
        <v>11</v>
      </c>
      <c r="B13" s="32" t="s">
        <v>31</v>
      </c>
    </row>
    <row r="14" spans="1:2" ht="18">
      <c r="A14" s="28">
        <v>12</v>
      </c>
      <c r="B14" s="32" t="s">
        <v>32</v>
      </c>
    </row>
    <row r="15" spans="1:2" ht="18">
      <c r="A15" s="28">
        <v>13</v>
      </c>
      <c r="B15" s="32" t="s">
        <v>33</v>
      </c>
    </row>
    <row r="16" spans="1:2" ht="18">
      <c r="A16" s="28">
        <v>14</v>
      </c>
      <c r="B16" s="32" t="s">
        <v>34</v>
      </c>
    </row>
    <row r="17" spans="1:2" ht="18">
      <c r="A17" s="28">
        <v>15</v>
      </c>
      <c r="B17" s="32" t="s">
        <v>35</v>
      </c>
    </row>
    <row r="18" spans="1:2" ht="18">
      <c r="A18" s="28">
        <v>16</v>
      </c>
      <c r="B18" s="32" t="s">
        <v>36</v>
      </c>
    </row>
    <row r="19" spans="1:2" ht="18">
      <c r="A19" s="28">
        <v>17</v>
      </c>
      <c r="B19" s="32" t="s">
        <v>37</v>
      </c>
    </row>
    <row r="20" spans="1:2" ht="18">
      <c r="A20" s="28">
        <v>18</v>
      </c>
      <c r="B20" s="32" t="s">
        <v>38</v>
      </c>
    </row>
    <row r="21" spans="1:2" ht="18">
      <c r="A21" s="28">
        <v>19</v>
      </c>
      <c r="B21" s="32" t="s">
        <v>39</v>
      </c>
    </row>
    <row r="22" spans="1:2" ht="18">
      <c r="A22" s="28">
        <v>20</v>
      </c>
      <c r="B22" s="32" t="s">
        <v>40</v>
      </c>
    </row>
    <row r="23" spans="1:2" ht="18">
      <c r="A23" s="28">
        <v>21</v>
      </c>
      <c r="B23" s="32" t="s">
        <v>41</v>
      </c>
    </row>
    <row r="24" spans="1:2" ht="18">
      <c r="A24" s="28">
        <v>22</v>
      </c>
      <c r="B24" s="32" t="s">
        <v>42</v>
      </c>
    </row>
    <row r="25" spans="1:2" ht="18">
      <c r="A25" s="28">
        <v>23</v>
      </c>
      <c r="B25" s="32" t="s">
        <v>43</v>
      </c>
    </row>
    <row r="26" spans="1:2" ht="18">
      <c r="A26" s="28">
        <v>24</v>
      </c>
      <c r="B26" s="32" t="s">
        <v>44</v>
      </c>
    </row>
    <row r="27" spans="1:2" ht="18">
      <c r="A27" s="28">
        <v>25</v>
      </c>
      <c r="B27" s="32" t="s">
        <v>45</v>
      </c>
    </row>
    <row r="28" spans="1:2" ht="18">
      <c r="A28" s="28">
        <v>26</v>
      </c>
      <c r="B28" s="32" t="s">
        <v>46</v>
      </c>
    </row>
    <row r="29" spans="1:2" ht="18">
      <c r="A29" s="28">
        <v>27</v>
      </c>
      <c r="B29" s="32" t="s">
        <v>47</v>
      </c>
    </row>
    <row r="30" spans="1:2" ht="18">
      <c r="A30" s="28">
        <v>28</v>
      </c>
      <c r="B30" s="32" t="s">
        <v>48</v>
      </c>
    </row>
    <row r="31" spans="1:2" ht="18">
      <c r="A31" s="28">
        <v>29</v>
      </c>
      <c r="B31" s="32" t="s">
        <v>49</v>
      </c>
    </row>
    <row r="32" spans="1:2" ht="18">
      <c r="A32" s="28">
        <v>30</v>
      </c>
      <c r="B32" s="32" t="s">
        <v>50</v>
      </c>
    </row>
    <row r="33" spans="1:2" ht="18">
      <c r="A33" s="28">
        <v>31</v>
      </c>
      <c r="B33" s="32" t="s">
        <v>51</v>
      </c>
    </row>
    <row r="34" spans="1:2" ht="18">
      <c r="A34" s="28">
        <v>32</v>
      </c>
      <c r="B34" s="32" t="s">
        <v>52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04"/>
  <sheetViews>
    <sheetView zoomScalePageLayoutView="0" workbookViewId="0" topLeftCell="B40">
      <selection activeCell="B55" sqref="B55:D57"/>
    </sheetView>
  </sheetViews>
  <sheetFormatPr defaultColWidth="9.140625" defaultRowHeight="12.75"/>
  <cols>
    <col min="5" max="8" width="9.7109375" style="0" bestFit="1" customWidth="1"/>
    <col min="9" max="15" width="10.7109375" style="0" bestFit="1" customWidth="1"/>
    <col min="16" max="17" width="9.7109375" style="0" bestFit="1" customWidth="1"/>
  </cols>
  <sheetData>
    <row r="1" spans="11:13" ht="13.5" thickBot="1">
      <c r="K1" s="20"/>
      <c r="L1" s="20"/>
      <c r="M1" s="2" t="str">
        <f>Zawodnicy!B3</f>
        <v>SIKORA D</v>
      </c>
    </row>
    <row r="2" spans="11:14" ht="13.5" thickBot="1">
      <c r="K2" s="20"/>
      <c r="L2" s="2" t="str">
        <f>IF(M2&gt;0,IF(LEFT(M2,1.1)&gt;RIGHT(M2,1.1),M3,M1),"")</f>
        <v>GRUDZIEŃ</v>
      </c>
      <c r="M2" s="4" t="s">
        <v>53</v>
      </c>
      <c r="N2" s="2" t="str">
        <f>IF(LEFT(M2,1.1)&gt;RIGHT(M2,1.1),M1,M3)</f>
        <v>SIKORA D</v>
      </c>
    </row>
    <row r="3" spans="11:16" ht="13.5" thickBot="1">
      <c r="K3" s="21"/>
      <c r="L3" s="20"/>
      <c r="M3" s="3" t="str">
        <f>Zawodnicy!B34</f>
        <v>GRUDZIEŃ</v>
      </c>
      <c r="O3" s="10"/>
      <c r="P3" s="1"/>
    </row>
    <row r="4" spans="11:15" ht="13.5" thickBot="1">
      <c r="K4" s="6" t="str">
        <f>IF(LEN(L4)&gt;0,IF(LEFT(L4,1.1)&gt;RIGHT(L4,1.1),L2,L6),"")</f>
        <v>GRUDZIEŃ</v>
      </c>
      <c r="L4" s="22" t="s">
        <v>54</v>
      </c>
      <c r="M4" s="1"/>
      <c r="N4" s="4" t="s">
        <v>54</v>
      </c>
      <c r="O4" s="2" t="str">
        <f>IF(N4&gt;0,IF(LEFT(N4,1.1)&gt;RIGHT(N4,1.1),N2,N6),"")</f>
        <v>SIKORA D</v>
      </c>
    </row>
    <row r="5" spans="10:15" ht="13.5" thickBot="1">
      <c r="J5" s="7"/>
      <c r="K5" s="23"/>
      <c r="L5" s="20"/>
      <c r="M5" s="2" t="str">
        <f>Zawodnicy!B19</f>
        <v>JATKIEWICZ</v>
      </c>
      <c r="N5" s="18"/>
      <c r="O5" s="9"/>
    </row>
    <row r="6" spans="10:15" ht="13.5" thickBot="1">
      <c r="J6" s="6" t="str">
        <f>IF(K6&gt;0,IF(LEFT(K6,1.1)&gt;RIGHT(K6,1.1),K4,K8),"")</f>
        <v>GRUDZIEŃ</v>
      </c>
      <c r="K6" s="22" t="s">
        <v>54</v>
      </c>
      <c r="L6" s="2" t="str">
        <f>IF(M6&gt;0,IF(LEFT(M6,1.1)&gt;RIGHT(M6,1.1),M7,M5),"")</f>
        <v>JATKIEWICZ</v>
      </c>
      <c r="M6" s="4" t="s">
        <v>20</v>
      </c>
      <c r="N6" s="2" t="str">
        <f>IF(LEFT(M6,1.1)&gt;RIGHT(M6,1.1),M5,M7)</f>
        <v>SZULGA</v>
      </c>
      <c r="O6" s="7"/>
    </row>
    <row r="7" spans="10:15" ht="13.5" thickBot="1">
      <c r="J7" s="11"/>
      <c r="K7" s="20"/>
      <c r="L7" s="20"/>
      <c r="M7" s="3" t="str">
        <f>Zawodnicy!B18</f>
        <v>SZULGA</v>
      </c>
      <c r="O7" s="16"/>
    </row>
    <row r="8" spans="10:16" ht="13.5" thickBot="1">
      <c r="J8" s="10"/>
      <c r="K8" s="2" t="str">
        <f>IF(LEFT(N60,1.1)&gt;RIGHT(N60,1.1),N62,N58)</f>
        <v>ŁUKASIAK</v>
      </c>
      <c r="L8" s="20"/>
      <c r="M8" s="1"/>
      <c r="O8" s="4" t="s">
        <v>53</v>
      </c>
      <c r="P8" s="2" t="str">
        <f>IF(O8&gt;0,IF(LEFT(O8,1.1)&gt;RIGHT(O8,1.1),O4,O12),"")</f>
        <v>SIKORA D</v>
      </c>
    </row>
    <row r="9" spans="10:16" ht="13.5" thickBot="1">
      <c r="J9" s="12"/>
      <c r="K9" s="20"/>
      <c r="L9" s="20"/>
      <c r="M9" s="3" t="str">
        <f>Zawodnicy!B11</f>
        <v>LELIŃSKI</v>
      </c>
      <c r="O9" s="9"/>
      <c r="P9" s="9"/>
    </row>
    <row r="10" spans="9:16" ht="13.5" thickBot="1">
      <c r="I10" s="2" t="str">
        <f>IF(J10&gt;0,IF(LEFT(J10,1.1)&gt;RIGHT(J10,1.1),J6,J14),"")</f>
        <v>GRUDZIEŃ</v>
      </c>
      <c r="J10" s="4" t="s">
        <v>54</v>
      </c>
      <c r="K10" s="20"/>
      <c r="L10" s="2" t="str">
        <f>IF(M10&gt;0,IF(LEFT(M10,1.1)&gt;RIGHT(M10,1.1),M11,M9),"")</f>
        <v>MICHALAK</v>
      </c>
      <c r="M10" s="4" t="s">
        <v>53</v>
      </c>
      <c r="N10" s="2" t="str">
        <f>IF(LEFT(M10,1.1)&gt;RIGHT(M10,1.1),M9,M11)</f>
        <v>LELIŃSKI</v>
      </c>
      <c r="O10" s="7"/>
      <c r="P10" s="7"/>
    </row>
    <row r="11" spans="8:16" ht="13.5" thickBot="1">
      <c r="H11" s="7"/>
      <c r="I11" s="9"/>
      <c r="K11" s="20"/>
      <c r="L11" s="24"/>
      <c r="M11" s="3" t="str">
        <f>Zawodnicy!B26</f>
        <v>MICHALAK</v>
      </c>
      <c r="N11" s="8"/>
      <c r="O11" s="7"/>
      <c r="P11" s="7"/>
    </row>
    <row r="12" spans="8:16" ht="13.5" thickBot="1">
      <c r="H12" s="7"/>
      <c r="J12" s="10"/>
      <c r="K12" s="6" t="str">
        <f>IF(LEN(L12)&gt;0,IF(LEFT(L12,1.1)&gt;RIGHT(L12,1.1),L10,L14),"")</f>
        <v>MICHALAK</v>
      </c>
      <c r="L12" s="22" t="s">
        <v>55</v>
      </c>
      <c r="M12" s="1"/>
      <c r="N12" s="4" t="s">
        <v>53</v>
      </c>
      <c r="O12" s="2" t="str">
        <f>IF(N12&gt;0,IF(LEFT(N12,1.1)&gt;RIGHT(N12,1.1),N10,N14),"")</f>
        <v>LELIŃSKI</v>
      </c>
      <c r="P12" s="7"/>
    </row>
    <row r="13" spans="9:16" ht="13.5" thickBot="1">
      <c r="I13" s="13"/>
      <c r="J13" s="10"/>
      <c r="K13" s="24"/>
      <c r="L13" s="25"/>
      <c r="M13" s="3" t="str">
        <f>Zawodnicy!B27</f>
        <v>TRASKIEWICZ</v>
      </c>
      <c r="O13" s="14"/>
      <c r="P13" s="7"/>
    </row>
    <row r="14" spans="8:16" ht="13.5" thickBot="1">
      <c r="H14" s="6" t="str">
        <f>IF(I14&gt;0,IF(LEFT(I14,1.1)&gt;RIGHT(I14,1.1),I10,I18),"")</f>
        <v>GRUDZIEŃ</v>
      </c>
      <c r="I14" s="4" t="s">
        <v>53</v>
      </c>
      <c r="J14" s="6" t="str">
        <f>IF(K14&gt;0,IF(LEFT(K14,1.1)&gt;RIGHT(K14,1.1),K12,K16),"")</f>
        <v>KRAJEWSKI</v>
      </c>
      <c r="K14" s="22" t="s">
        <v>20</v>
      </c>
      <c r="L14" s="2" t="str">
        <f>IF(M14&gt;0,IF(LEFT(M14,1.1)&gt;RIGHT(M14,1.1),M15,M13),"")</f>
        <v>OKRUCIŃSKI</v>
      </c>
      <c r="M14" s="4" t="s">
        <v>54</v>
      </c>
      <c r="N14" s="2" t="str">
        <f>IF(LEFT(M14,1.1)&gt;RIGHT(M14,1.1),M13,M15)</f>
        <v>TRASKIEWICZ</v>
      </c>
      <c r="P14" s="7"/>
    </row>
    <row r="15" spans="8:16" ht="13.5" thickBot="1">
      <c r="H15" s="11"/>
      <c r="I15" s="14"/>
      <c r="K15" s="25"/>
      <c r="L15" s="20"/>
      <c r="M15" s="3" t="str">
        <f>Zawodnicy!B10</f>
        <v>OKRUCIŃSKI</v>
      </c>
      <c r="P15" s="16"/>
    </row>
    <row r="16" spans="7:17" ht="13.5" thickBot="1">
      <c r="G16" s="7"/>
      <c r="I16" s="10"/>
      <c r="K16" s="2" t="str">
        <f>IF(LEFT(N52,1.1)&gt;RIGHT(N52,1.1),N54,N50)</f>
        <v>KRAJEWSKI</v>
      </c>
      <c r="L16" s="20"/>
      <c r="M16" s="1"/>
      <c r="O16" s="5"/>
      <c r="P16" s="4" t="s">
        <v>54</v>
      </c>
      <c r="Q16" s="2" t="str">
        <f>IF(P16&gt;0,IF(LEFT(P16,1.1)&gt;RIGHT(P16,1.1),P8,P24),"")</f>
        <v>SIKORA D</v>
      </c>
    </row>
    <row r="17" spans="8:17" ht="13.5" thickBot="1">
      <c r="H17" s="15"/>
      <c r="I17" s="10"/>
      <c r="K17" s="20"/>
      <c r="L17" s="20"/>
      <c r="M17" s="2" t="str">
        <f>Zawodnicy!B7</f>
        <v>SIKORA W</v>
      </c>
      <c r="P17" s="9"/>
      <c r="Q17" s="9"/>
    </row>
    <row r="18" spans="7:17" ht="13.5" thickBot="1">
      <c r="G18" s="7"/>
      <c r="I18" s="2" t="str">
        <f>IF(O40&gt;0,IF(LEFT(O40,1.1)&gt;RIGHT(O40,1.1),O44,O36),"")</f>
        <v>PRUCHNIEWSKA</v>
      </c>
      <c r="K18" s="20"/>
      <c r="L18" s="2" t="str">
        <f>IF(M18&gt;0,IF(LEFT(M18,1.1)&gt;RIGHT(M18,1.1),M19,M17),"")</f>
        <v>DOMIN</v>
      </c>
      <c r="M18" s="4" t="s">
        <v>55</v>
      </c>
      <c r="N18" s="2" t="str">
        <f>IF(LEFT(M18,1.1)&gt;RIGHT(M18,1.1),M17,M19)</f>
        <v>SIKORA W</v>
      </c>
      <c r="P18" s="7"/>
      <c r="Q18" s="7"/>
    </row>
    <row r="19" spans="7:17" ht="13.5" thickBot="1">
      <c r="G19" s="7"/>
      <c r="K19" s="20"/>
      <c r="L19" s="24"/>
      <c r="M19" s="2" t="str">
        <f>Zawodnicy!B30</f>
        <v>DOMIN</v>
      </c>
      <c r="O19" s="10"/>
      <c r="P19" s="7"/>
      <c r="Q19" s="7"/>
    </row>
    <row r="20" spans="7:17" ht="13.5" thickBot="1">
      <c r="G20" s="7"/>
      <c r="K20" s="6" t="str">
        <f>IF(LEN(L20)&gt;0,IF(LEFT(L20,1.1)&gt;RIGHT(L20,1.1),L18,L22),"")</f>
        <v>KOSZACKI</v>
      </c>
      <c r="L20" s="22" t="s">
        <v>20</v>
      </c>
      <c r="M20" s="1"/>
      <c r="N20" s="4" t="s">
        <v>56</v>
      </c>
      <c r="O20" s="2" t="str">
        <f>IF(N20&gt;0,IF(LEFT(N20,1.1)&gt;RIGHT(N20,1.1),N18,N22),"")</f>
        <v>IWICKI</v>
      </c>
      <c r="P20" s="7"/>
      <c r="Q20" s="7"/>
    </row>
    <row r="21" spans="7:17" ht="13.5" thickBot="1">
      <c r="G21" s="7"/>
      <c r="K21" s="26"/>
      <c r="L21" s="25"/>
      <c r="M21" s="3" t="str">
        <f>Zawodnicy!B23</f>
        <v>IWICKI</v>
      </c>
      <c r="N21" s="9"/>
      <c r="O21" s="9"/>
      <c r="P21" s="7"/>
      <c r="Q21" s="7"/>
    </row>
    <row r="22" spans="7:17" ht="13.5" thickBot="1">
      <c r="G22" s="6" t="str">
        <f>IF(H22&gt;0,IF(LEFT(H22,1.1)&gt;RIGHT(H22,1.1),H14,H30),"")</f>
        <v>GRUDZIEŃ</v>
      </c>
      <c r="H22" s="4" t="s">
        <v>54</v>
      </c>
      <c r="J22" s="6" t="str">
        <f>IF(K22&gt;0,IF(LEFT(K22,1.1)&gt;RIGHT(K22,1.1),K20,K24),"")</f>
        <v>ZABOROWSKI</v>
      </c>
      <c r="K22" s="22" t="s">
        <v>20</v>
      </c>
      <c r="L22" s="2" t="str">
        <f>IF(M22&gt;0,IF(LEFT(M22,1.1)&gt;RIGHT(M22,1.1),M23,M21),"")</f>
        <v>KOSZACKI</v>
      </c>
      <c r="M22" s="4" t="s">
        <v>53</v>
      </c>
      <c r="N22" s="2" t="str">
        <f>IF(LEFT(M22,1.1)&gt;RIGHT(M22,1.1),M21,M23)</f>
        <v>IWICKI</v>
      </c>
      <c r="O22" s="7"/>
      <c r="P22" s="7"/>
      <c r="Q22" s="7"/>
    </row>
    <row r="23" spans="6:17" ht="13.5" thickBot="1">
      <c r="F23" s="7"/>
      <c r="G23" s="9"/>
      <c r="I23" s="7"/>
      <c r="K23" s="25"/>
      <c r="L23" s="20"/>
      <c r="M23" s="3" t="str">
        <f>Zawodnicy!B14</f>
        <v>KOSZACKI</v>
      </c>
      <c r="O23" s="16"/>
      <c r="P23" s="7"/>
      <c r="Q23" s="7"/>
    </row>
    <row r="24" spans="6:17" ht="13.5" thickBot="1">
      <c r="F24" s="7"/>
      <c r="G24" s="7"/>
      <c r="I24" s="7"/>
      <c r="K24" s="2" t="str">
        <f>IF(LEFT(N44,1.1)&gt;RIGHT(N44,1.1),N46,N42)</f>
        <v>ZABOROWSKI</v>
      </c>
      <c r="L24" s="20"/>
      <c r="M24" s="1"/>
      <c r="O24" s="4" t="s">
        <v>20</v>
      </c>
      <c r="P24" s="2" t="str">
        <f>IF(O24&gt;0,IF(LEFT(O24,1.1)&gt;RIGHT(O24,1.1),O20,O28),"")</f>
        <v>DZIERŻKO W</v>
      </c>
      <c r="Q24" s="7"/>
    </row>
    <row r="25" spans="6:17" ht="13.5" thickBot="1">
      <c r="F25" s="7"/>
      <c r="G25" s="7"/>
      <c r="I25" s="7"/>
      <c r="K25" s="20"/>
      <c r="L25" s="20"/>
      <c r="M25" s="3" t="str">
        <f>Zawodnicy!B15</f>
        <v>TADAJEWSKI</v>
      </c>
      <c r="O25" s="9"/>
      <c r="Q25" s="7"/>
    </row>
    <row r="26" spans="6:17" ht="13.5" thickBot="1">
      <c r="F26" s="7"/>
      <c r="G26" s="7"/>
      <c r="I26" s="2" t="str">
        <f>IF(J26&gt;0,IF(LEFT(J26,1.1)&gt;RIGHT(J26,1.1),J22,J30),"")</f>
        <v>ZABOROWSKI</v>
      </c>
      <c r="J26" s="4" t="s">
        <v>53</v>
      </c>
      <c r="K26" s="20"/>
      <c r="L26" s="2" t="str">
        <f>IF(M26&gt;0,IF(LEFT(M26,1.1)&gt;RIGHT(M26,1.1),M27,M25),"")</f>
        <v>KOWALCZYK</v>
      </c>
      <c r="M26" s="4" t="s">
        <v>53</v>
      </c>
      <c r="N26" s="2" t="str">
        <f>IF(LEFT(M26,1.1)&gt;RIGHT(M26,1.1),M25,M27)</f>
        <v>TADAJEWSKI</v>
      </c>
      <c r="O26" s="7"/>
      <c r="Q26" s="7"/>
    </row>
    <row r="27" spans="6:17" ht="13.5" thickBot="1">
      <c r="F27" s="7"/>
      <c r="G27" s="7"/>
      <c r="H27" s="15"/>
      <c r="I27" s="11"/>
      <c r="K27" s="20"/>
      <c r="L27" s="24"/>
      <c r="M27" s="3" t="str">
        <f>Zawodnicy!B22</f>
        <v>KOWALCZYK</v>
      </c>
      <c r="N27" s="8"/>
      <c r="O27" s="7"/>
      <c r="Q27" s="7"/>
    </row>
    <row r="28" spans="6:17" ht="13.5" thickBot="1">
      <c r="F28" s="7"/>
      <c r="G28" s="7"/>
      <c r="H28" s="15"/>
      <c r="I28" s="15"/>
      <c r="K28" s="6" t="str">
        <f>IF(LEN(L28)&gt;0,IF(LEFT(L28,1.1)&gt;RIGHT(L28,1.1),L26,L30),"")</f>
        <v>KOWALCZYK</v>
      </c>
      <c r="L28" s="22" t="s">
        <v>54</v>
      </c>
      <c r="M28" s="1"/>
      <c r="N28" s="4" t="s">
        <v>20</v>
      </c>
      <c r="O28" s="2" t="str">
        <f>IF(N28&gt;0,IF(LEFT(N28,1.1)&gt;RIGHT(N28,1.1),N26,N30),"")</f>
        <v>DZIERŻKO W</v>
      </c>
      <c r="Q28" s="7"/>
    </row>
    <row r="29" spans="6:20" ht="13.5" thickBot="1">
      <c r="F29" s="7"/>
      <c r="G29" s="16"/>
      <c r="H29" s="15"/>
      <c r="I29" s="13"/>
      <c r="J29" s="7"/>
      <c r="K29" s="20"/>
      <c r="L29" s="25"/>
      <c r="M29" s="3" t="str">
        <f>Zawodnicy!B31</f>
        <v>KOPER</v>
      </c>
      <c r="N29" s="9"/>
      <c r="Q29" s="7"/>
      <c r="R29" s="33" t="s">
        <v>3</v>
      </c>
      <c r="S29" s="33"/>
      <c r="T29" s="33"/>
    </row>
    <row r="30" spans="6:20" ht="13.5" thickBot="1">
      <c r="F30" s="6" t="str">
        <f>IF(G30&gt;0,IF(LEFT(G30,1.1)&gt;RIGHT(G30,1.1),G22,G38),"")</f>
        <v>GRUDZIEŃ</v>
      </c>
      <c r="G30" s="4" t="s">
        <v>53</v>
      </c>
      <c r="H30" s="6" t="str">
        <f>IF(I30&gt;0,IF(LEFT(I30,1.1)&gt;RIGHT(I30,1.1),I26,I34),"")</f>
        <v>KRIGER</v>
      </c>
      <c r="I30" s="4" t="s">
        <v>57</v>
      </c>
      <c r="J30" s="6" t="str">
        <f>IF(K30&gt;0,IF(LEFT(K30,1.1)&gt;RIGHT(K30,1.1),K28,K32),"")</f>
        <v>DYMERSKI</v>
      </c>
      <c r="K30" s="22" t="s">
        <v>20</v>
      </c>
      <c r="L30" s="2" t="str">
        <f>IF(M30&gt;0,IF(LEFT(M30,1.1)&gt;RIGHT(M30,1.1),M31,M29),"")</f>
        <v>KOPER</v>
      </c>
      <c r="M30" s="4" t="s">
        <v>20</v>
      </c>
      <c r="N30" s="2" t="str">
        <f>IF(LEFT(M30,1.1)&gt;RIGHT(M30,1.1),M29,M31)</f>
        <v>DZIERŻKO W</v>
      </c>
      <c r="Q30" s="7"/>
      <c r="R30" s="33"/>
      <c r="S30" s="33"/>
      <c r="T30" s="33"/>
    </row>
    <row r="31" spans="5:20" ht="13.5" thickBot="1">
      <c r="E31" s="7"/>
      <c r="F31" s="9"/>
      <c r="H31" s="9"/>
      <c r="K31" s="25"/>
      <c r="L31" s="20"/>
      <c r="M31" s="3" t="str">
        <f>Zawodnicy!B6</f>
        <v>DZIERŻKO W</v>
      </c>
      <c r="R31" s="34" t="str">
        <f>IF(Q32&gt;0,IF(LEFT(Q32,1.1)&gt;RIGHT(Q32,1.1),Q16,Q48),"")</f>
        <v>BABALSKI</v>
      </c>
      <c r="S31" s="34"/>
      <c r="T31" s="34"/>
    </row>
    <row r="32" spans="5:20" ht="13.5" thickBot="1">
      <c r="E32" s="7"/>
      <c r="F32" s="7"/>
      <c r="H32" s="7"/>
      <c r="K32" s="2" t="str">
        <f>IF(LEFT(N36,1.1)&gt;RIGHT(N36,1.1),N38,N34)</f>
        <v>DYMERSKI</v>
      </c>
      <c r="L32" s="20"/>
      <c r="M32" s="1"/>
      <c r="O32" s="5"/>
      <c r="Q32" s="4" t="s">
        <v>20</v>
      </c>
      <c r="R32" s="34"/>
      <c r="S32" s="34"/>
      <c r="T32" s="34"/>
    </row>
    <row r="33" spans="5:20" ht="13.5" thickBot="1">
      <c r="E33" s="7"/>
      <c r="F33" s="7"/>
      <c r="H33" s="7"/>
      <c r="K33" s="20"/>
      <c r="L33" s="20"/>
      <c r="M33" s="3" t="str">
        <f>Zawodnicy!B5</f>
        <v>NOWICKI</v>
      </c>
      <c r="R33" s="35"/>
      <c r="S33" s="35"/>
      <c r="T33" s="35"/>
    </row>
    <row r="34" spans="5:17" ht="13.5" thickBot="1">
      <c r="E34" s="7"/>
      <c r="F34" s="7"/>
      <c r="I34" s="2" t="str">
        <f>IF(O56&gt;0,IF(LEFT(O56,1.1)&gt;RIGHT(O56,1.1),O60,O52),"")</f>
        <v>KRIGER</v>
      </c>
      <c r="K34" s="20"/>
      <c r="L34" s="2" t="str">
        <f>IF(M34&gt;0,IF(LEFT(M34,1.1)&gt;RIGHT(M34,1.1),M35,M33),"")</f>
        <v>NOWICKI</v>
      </c>
      <c r="M34" s="4" t="s">
        <v>20</v>
      </c>
      <c r="N34" s="2" t="str">
        <f>IF(LEFT(M34,1.1)&gt;RIGHT(M34,1.1),M33,M35)</f>
        <v>URBAN</v>
      </c>
      <c r="Q34" s="7"/>
    </row>
    <row r="35" spans="5:17" ht="13.5" thickBot="1">
      <c r="E35" s="7"/>
      <c r="F35" s="7"/>
      <c r="K35" s="20"/>
      <c r="L35" s="24"/>
      <c r="M35" s="3" t="str">
        <f>Zawodnicy!B32</f>
        <v>URBAN</v>
      </c>
      <c r="O35" s="10"/>
      <c r="Q35" s="7"/>
    </row>
    <row r="36" spans="5:17" ht="13.5" thickBot="1">
      <c r="E36" s="7"/>
      <c r="F36" s="7"/>
      <c r="K36" s="6" t="str">
        <f>IF(LEN(L36)&gt;0,IF(LEFT(L36,1.1)&gt;RIGHT(L36,1.1),L34,L38),"")</f>
        <v>NOWICKI</v>
      </c>
      <c r="L36" s="22" t="s">
        <v>53</v>
      </c>
      <c r="M36" s="1"/>
      <c r="N36" s="4" t="s">
        <v>53</v>
      </c>
      <c r="O36" s="2" t="str">
        <f>IF(N36&gt;0,IF(LEFT(N36,1.1)&gt;RIGHT(N36,1.1),N34,N38),"")</f>
        <v>URBAN</v>
      </c>
      <c r="Q36" s="7"/>
    </row>
    <row r="37" spans="5:17" ht="13.5" thickBot="1">
      <c r="E37" s="7"/>
      <c r="F37" s="7"/>
      <c r="K37" s="26"/>
      <c r="L37" s="25"/>
      <c r="M37" s="3" t="str">
        <f>Zawodnicy!B21</f>
        <v>DZIERŻKO R</v>
      </c>
      <c r="O37" s="11"/>
      <c r="Q37" s="7"/>
    </row>
    <row r="38" spans="5:17" ht="13.5" thickBot="1">
      <c r="E38" s="7"/>
      <c r="G38" s="2" t="str">
        <f>IF(P16&gt;0,IF(LEFT(P16,1.1)&gt;RIGHT(P16,1.1),P24,P8),"")</f>
        <v>DZIERŻKO W</v>
      </c>
      <c r="J38" s="6" t="str">
        <f>IF(K38&gt;0,IF(LEFT(K38,1.1)&gt;RIGHT(K38,1.1),K36,K40),"")</f>
        <v>NOWICKI</v>
      </c>
      <c r="K38" s="22" t="s">
        <v>53</v>
      </c>
      <c r="L38" s="2" t="str">
        <f>IF(M38&gt;0,IF(LEFT(M38,1.1)&gt;RIGHT(M38,1.1),M39,M37),"")</f>
        <v>DZIERŻKO R</v>
      </c>
      <c r="M38" s="4" t="s">
        <v>20</v>
      </c>
      <c r="N38" s="2" t="str">
        <f>IF(LEFT(M38,1.1)&gt;RIGHT(M38,1.1),M37,M39)</f>
        <v>DYMERSKI</v>
      </c>
      <c r="O38" s="7"/>
      <c r="Q38" s="7"/>
    </row>
    <row r="39" spans="5:17" ht="13.5" thickBot="1">
      <c r="E39" s="7"/>
      <c r="I39" s="7"/>
      <c r="K39" s="25"/>
      <c r="L39" s="20"/>
      <c r="M39" s="3" t="str">
        <f>Zawodnicy!B16</f>
        <v>DYMERSKI</v>
      </c>
      <c r="O39" s="16"/>
      <c r="Q39" s="7"/>
    </row>
    <row r="40" spans="5:17" ht="13.5" thickBot="1">
      <c r="E40" s="7"/>
      <c r="I40" s="7"/>
      <c r="K40" s="2" t="str">
        <f>IF(LEFT(N28,1.1)&gt;RIGHT(N28,1.1),N30,N26)</f>
        <v>TADAJEWSKI</v>
      </c>
      <c r="L40" s="20"/>
      <c r="M40" s="1"/>
      <c r="O40" s="4" t="s">
        <v>53</v>
      </c>
      <c r="P40" s="2" t="str">
        <f>IF(O40&gt;0,IF(LEFT(O40,1.1)&gt;RIGHT(O40,1.1),O36,O44),"")</f>
        <v>URBAN</v>
      </c>
      <c r="Q40" s="7"/>
    </row>
    <row r="41" spans="5:17" ht="13.5" thickBot="1">
      <c r="E41" s="7"/>
      <c r="I41" s="7"/>
      <c r="K41" s="20"/>
      <c r="L41" s="20"/>
      <c r="M41" s="2" t="str">
        <f>Zawodnicy!B13</f>
        <v>ZABOROWSKI</v>
      </c>
      <c r="O41" s="9"/>
      <c r="P41" s="9"/>
      <c r="Q41" s="7"/>
    </row>
    <row r="42" spans="5:17" ht="13.5" thickBot="1">
      <c r="E42" s="7"/>
      <c r="I42" s="2" t="str">
        <f>IF(J42&gt;0,IF(LEFT(J42,1.1)&gt;RIGHT(J42,1.1),J38,J46),"")</f>
        <v>NOWICKI</v>
      </c>
      <c r="J42" s="4" t="s">
        <v>53</v>
      </c>
      <c r="K42" s="20"/>
      <c r="L42" s="2" t="str">
        <f>IF(M42&gt;0,IF(LEFT(M42,1.1)&gt;RIGHT(M42,1.1),M43,M41),"")</f>
        <v>GWARA</v>
      </c>
      <c r="M42" s="4" t="s">
        <v>53</v>
      </c>
      <c r="N42" s="2" t="str">
        <f>IF(LEFT(M42,1.1)&gt;RIGHT(M42,1.1),M41,M43)</f>
        <v>ZABOROWSKI</v>
      </c>
      <c r="O42" s="7"/>
      <c r="P42" s="7"/>
      <c r="Q42" s="7"/>
    </row>
    <row r="43" spans="5:17" ht="13.5" thickBot="1">
      <c r="E43" s="7"/>
      <c r="H43" s="7"/>
      <c r="I43" s="9"/>
      <c r="K43" s="20"/>
      <c r="L43" s="24"/>
      <c r="M43" s="2" t="str">
        <f>Zawodnicy!B24</f>
        <v>GWARA</v>
      </c>
      <c r="O43" s="15"/>
      <c r="P43" s="7"/>
      <c r="Q43" s="7"/>
    </row>
    <row r="44" spans="5:17" ht="13.5" thickBot="1">
      <c r="E44" s="7"/>
      <c r="H44" s="7"/>
      <c r="I44" s="7"/>
      <c r="K44" s="6" t="str">
        <f>IF(LEN(L44)&gt;0,IF(LEFT(L44,1.1)&gt;RIGHT(L44,1.1),L42,L46),"")</f>
        <v>BŁASZCZAK</v>
      </c>
      <c r="L44" s="22" t="s">
        <v>20</v>
      </c>
      <c r="M44" s="1"/>
      <c r="N44" s="4" t="s">
        <v>57</v>
      </c>
      <c r="O44" s="2" t="str">
        <f>IF(N44&gt;0,IF(LEFT(N44,1.1)&gt;RIGHT(N44,1.1),N42,N46),"")</f>
        <v>PRUCHNIEWSKA</v>
      </c>
      <c r="P44" s="7"/>
      <c r="Q44" s="7"/>
    </row>
    <row r="45" spans="5:17" ht="13.5" thickBot="1">
      <c r="E45" s="7"/>
      <c r="H45" s="7"/>
      <c r="I45" s="16"/>
      <c r="K45" s="26"/>
      <c r="L45" s="25"/>
      <c r="M45" s="3" t="str">
        <f>Zawodnicy!B29</f>
        <v>BŁASZCZAK</v>
      </c>
      <c r="O45" s="14"/>
      <c r="P45" s="7"/>
      <c r="Q45" s="7"/>
    </row>
    <row r="46" spans="5:17" ht="13.5" thickBot="1">
      <c r="E46" s="6" t="str">
        <f>IF(F46&gt;0,IF(LEFT(F46,1.1)&gt;RIGHT(F46,1.1),F30,F62),"")</f>
        <v>URBAN</v>
      </c>
      <c r="F46" s="4" t="s">
        <v>56</v>
      </c>
      <c r="H46" s="6" t="str">
        <f>IF(I46&gt;0,IF(LEFT(I46,1.1)&gt;RIGHT(I46,1.1),I42,I50),"")</f>
        <v>NOWICKI</v>
      </c>
      <c r="I46" s="4" t="s">
        <v>54</v>
      </c>
      <c r="J46" s="6" t="str">
        <f>IF(K46&gt;0,IF(LEFT(K46,1.1)&gt;RIGHT(K46,1.1),K44,K48),"")</f>
        <v>BŁASZCZAK</v>
      </c>
      <c r="K46" s="22" t="s">
        <v>53</v>
      </c>
      <c r="L46" s="2" t="str">
        <f>IF(M46&gt;0,IF(LEFT(M46,1.1)&gt;RIGHT(M46,1.1),M47,M45),"")</f>
        <v>BŁASZCZAK</v>
      </c>
      <c r="M46" s="4" t="s">
        <v>20</v>
      </c>
      <c r="N46" s="2" t="str">
        <f>IF(LEFT(M46,1.1)&gt;RIGHT(M46,1.1),M45,M47)</f>
        <v>PRUCHNIEWSKA</v>
      </c>
      <c r="P46" s="7"/>
      <c r="Q46" s="7"/>
    </row>
    <row r="47" spans="4:17" ht="13.5" thickBot="1">
      <c r="D47" s="7"/>
      <c r="F47" s="14"/>
      <c r="G47" s="7"/>
      <c r="H47" s="9"/>
      <c r="K47" s="25"/>
      <c r="L47" s="20"/>
      <c r="M47" s="3" t="str">
        <f>Zawodnicy!B8</f>
        <v>PRUCHNIEWSKA</v>
      </c>
      <c r="P47" s="16"/>
      <c r="Q47" s="7"/>
    </row>
    <row r="48" spans="4:17" ht="13.5" thickBot="1">
      <c r="D48" s="7"/>
      <c r="E48" s="7"/>
      <c r="G48" s="7"/>
      <c r="H48" s="7"/>
      <c r="K48" s="2" t="str">
        <f>IF(LEFT(N20,1.1)&gt;RIGHT(N20,1.1),N22,N18)</f>
        <v>SIKORA W</v>
      </c>
      <c r="L48" s="20"/>
      <c r="M48" s="1"/>
      <c r="O48" s="5"/>
      <c r="P48" s="4" t="s">
        <v>57</v>
      </c>
      <c r="Q48" s="2" t="str">
        <f>IF(P48&gt;0,IF(LEFT(P48,1.1)&gt;RIGHT(P48,1.1),P40,P56),"")</f>
        <v>BABALSKI</v>
      </c>
    </row>
    <row r="49" spans="4:16" ht="13.5" thickBot="1">
      <c r="D49" s="7"/>
      <c r="E49" s="7"/>
      <c r="G49" s="7"/>
      <c r="H49" s="7"/>
      <c r="K49" s="20"/>
      <c r="L49" s="20"/>
      <c r="M49" s="3" t="str">
        <f>Zawodnicy!B9</f>
        <v>KIEŁKOWSKI</v>
      </c>
      <c r="P49" s="9"/>
    </row>
    <row r="50" spans="4:16" ht="13.5" thickBot="1">
      <c r="D50" s="7"/>
      <c r="E50" s="7"/>
      <c r="G50" s="7"/>
      <c r="I50" s="2" t="str">
        <f>IF(O8&gt;0,IF(LEFT(O8,1.1)&gt;RIGHT(O8,1.1),O12,O4),"")</f>
        <v>LELIŃSKI</v>
      </c>
      <c r="K50" s="20"/>
      <c r="L50" s="2" t="str">
        <f>IF(M50&gt;0,IF(LEFT(M50,1.1)&gt;RIGHT(M50,1.1),M51,M49),"")</f>
        <v>KIEŁKOWSKI</v>
      </c>
      <c r="M50" s="4" t="s">
        <v>20</v>
      </c>
      <c r="N50" s="2" t="str">
        <f>IF(LEFT(M50,1.1)&gt;RIGHT(M50,1.1),M49,M51)</f>
        <v>KRIGER</v>
      </c>
      <c r="P50" s="7"/>
    </row>
    <row r="51" spans="4:16" ht="13.5" thickBot="1">
      <c r="D51" s="7"/>
      <c r="E51" s="7"/>
      <c r="G51" s="7"/>
      <c r="K51" s="20"/>
      <c r="L51" s="24"/>
      <c r="M51" s="3" t="str">
        <f>Zawodnicy!B28</f>
        <v>KRIGER</v>
      </c>
      <c r="O51" s="10"/>
      <c r="P51" s="7"/>
    </row>
    <row r="52" spans="4:16" ht="13.5" thickBot="1">
      <c r="D52" s="7"/>
      <c r="E52" s="7"/>
      <c r="G52" s="7"/>
      <c r="K52" s="6" t="str">
        <f>IF(LEN(L52)&gt;0,IF(LEFT(L52,1.1)&gt;RIGHT(L52,1.1),L50,L54),"")</f>
        <v>KIEŁKOWSKI</v>
      </c>
      <c r="L52" s="22" t="s">
        <v>54</v>
      </c>
      <c r="M52" s="1"/>
      <c r="N52" s="4" t="s">
        <v>53</v>
      </c>
      <c r="O52" s="2" t="str">
        <f>IF(N52&gt;0,IF(LEFT(N52,1.1)&gt;RIGHT(N52,1.1),N50,N54),"")</f>
        <v>KRIGER</v>
      </c>
      <c r="P52" s="7"/>
    </row>
    <row r="53" spans="2:16" ht="13.5" thickBot="1">
      <c r="B53" s="38" t="s">
        <v>2</v>
      </c>
      <c r="C53" s="38"/>
      <c r="D53" s="39"/>
      <c r="E53" s="7"/>
      <c r="G53" s="7"/>
      <c r="K53" s="26"/>
      <c r="L53" s="25"/>
      <c r="M53" s="3" t="str">
        <f>Zawodnicy!B25</f>
        <v>KRAJEWSKI</v>
      </c>
      <c r="O53" s="11"/>
      <c r="P53" s="7"/>
    </row>
    <row r="54" spans="2:16" ht="13.5" thickBot="1">
      <c r="B54" s="38"/>
      <c r="C54" s="38"/>
      <c r="D54" s="39"/>
      <c r="E54" s="7"/>
      <c r="G54" s="6" t="str">
        <f>IF(H54&gt;0,IF(LEFT(H54,1.1)&gt;RIGHT(H54,1.1),H46,H62),"")</f>
        <v>NOWICKI</v>
      </c>
      <c r="H54" s="4" t="s">
        <v>53</v>
      </c>
      <c r="J54" s="2" t="str">
        <f>IF(K54&gt;0,IF(LEFT(K54,1.1)&gt;RIGHT(K54,1.1),K52,K56),"")</f>
        <v>KIEŁKOWSKI</v>
      </c>
      <c r="K54" s="27" t="s">
        <v>53</v>
      </c>
      <c r="L54" s="2" t="str">
        <f>IF(M54&gt;0,IF(LEFT(M54,1.1)&gt;RIGHT(M54,1.1),M55,M53),"")</f>
        <v>KAJETANEK</v>
      </c>
      <c r="M54" s="4" t="s">
        <v>53</v>
      </c>
      <c r="N54" s="2" t="str">
        <f>IF(LEFT(M54,1.1)&gt;RIGHT(M54,1.1),M53,M55)</f>
        <v>KRAJEWSKI</v>
      </c>
      <c r="O54" s="7"/>
      <c r="P54" s="7"/>
    </row>
    <row r="55" spans="2:16" ht="13.5" thickBot="1">
      <c r="B55" s="36" t="str">
        <f>IF(E56&gt;0,IF(LEFT(E56,1.1)&gt;RIGHT(E56,1.1),E46,E67),"")</f>
        <v>SIKORA D</v>
      </c>
      <c r="C55" s="36"/>
      <c r="D55" s="36"/>
      <c r="E55" s="7"/>
      <c r="F55" s="15"/>
      <c r="G55" s="11"/>
      <c r="I55" s="7"/>
      <c r="K55" s="25"/>
      <c r="L55" s="20"/>
      <c r="M55" s="3" t="str">
        <f>Zawodnicy!B12</f>
        <v>KAJETANEK</v>
      </c>
      <c r="O55" s="16"/>
      <c r="P55" s="7"/>
    </row>
    <row r="56" spans="2:16" ht="13.5" thickBot="1">
      <c r="B56" s="36"/>
      <c r="C56" s="36"/>
      <c r="D56" s="36"/>
      <c r="E56" s="17" t="s">
        <v>20</v>
      </c>
      <c r="F56" s="15"/>
      <c r="G56" s="15"/>
      <c r="J56" s="10"/>
      <c r="K56" s="2" t="str">
        <f>IF(LEFT(N12,1.1)&gt;RIGHT(N12,1.1),N14,N10)</f>
        <v>TRASKIEWICZ</v>
      </c>
      <c r="L56" s="20"/>
      <c r="M56" s="1"/>
      <c r="O56" s="4" t="s">
        <v>57</v>
      </c>
      <c r="P56" s="2" t="str">
        <f>IF(O56&gt;0,IF(LEFT(O56,1.1)&gt;RIGHT(O56,1.1),O52,O60),"")</f>
        <v>BABALSKI</v>
      </c>
    </row>
    <row r="57" spans="2:15" ht="13.5" thickBot="1">
      <c r="B57" s="37"/>
      <c r="C57" s="37"/>
      <c r="D57" s="37"/>
      <c r="E57" s="7"/>
      <c r="F57" s="15"/>
      <c r="G57" s="15"/>
      <c r="J57" s="12"/>
      <c r="K57" s="20"/>
      <c r="L57" s="20"/>
      <c r="M57" s="3" t="str">
        <f>Zawodnicy!B17</f>
        <v>FLESZAR</v>
      </c>
      <c r="O57" s="9"/>
    </row>
    <row r="58" spans="4:15" ht="13.5" thickBot="1">
      <c r="D58" s="9"/>
      <c r="E58" s="7"/>
      <c r="F58" s="15"/>
      <c r="G58" s="15"/>
      <c r="I58" s="2" t="str">
        <f>IF(J58&gt;0,IF(LEFT(J58,1.1)&gt;RIGHT(J58,1.1),J54,J62),"")</f>
        <v>SZULGA</v>
      </c>
      <c r="J58" s="4" t="s">
        <v>56</v>
      </c>
      <c r="K58" s="20"/>
      <c r="L58" s="2" t="str">
        <f>IF(M58&gt;0,IF(LEFT(M58,1.1)&gt;RIGHT(M58,1.1),M59,M57),"")</f>
        <v>FLESZAR</v>
      </c>
      <c r="M58" s="4" t="s">
        <v>20</v>
      </c>
      <c r="N58" s="2" t="str">
        <f>IF(LEFT(M58,1.1)&gt;RIGHT(M58,1.1),M57,M59)</f>
        <v>ŁUKASIAK</v>
      </c>
      <c r="O58" s="7"/>
    </row>
    <row r="59" spans="4:15" ht="13.5" thickBot="1">
      <c r="D59" s="7"/>
      <c r="E59" s="7"/>
      <c r="F59" s="15"/>
      <c r="G59" s="15"/>
      <c r="I59" s="11"/>
      <c r="J59" s="14"/>
      <c r="K59" s="20"/>
      <c r="L59" s="24"/>
      <c r="M59" s="2" t="str">
        <f>Zawodnicy!B20</f>
        <v>ŁUKASIAK</v>
      </c>
      <c r="N59" s="8"/>
      <c r="O59" s="7"/>
    </row>
    <row r="60" spans="4:15" ht="13.5" thickBot="1">
      <c r="D60" s="7"/>
      <c r="E60" s="7"/>
      <c r="F60" s="15"/>
      <c r="G60" s="15"/>
      <c r="I60" s="15"/>
      <c r="J60" s="10"/>
      <c r="K60" s="6" t="str">
        <f>IF(LEN(L60)&gt;0,IF(LEFT(L60,1.1)&gt;RIGHT(L60,1.1),L58,L62),"")</f>
        <v>FLESZAR</v>
      </c>
      <c r="L60" s="22" t="s">
        <v>53</v>
      </c>
      <c r="M60" s="1"/>
      <c r="N60" s="4" t="s">
        <v>20</v>
      </c>
      <c r="O60" s="2" t="str">
        <f>IF(N60&gt;0,IF(LEFT(N60,1.1)&gt;RIGHT(N60,1.1),N58,N62),"")</f>
        <v>BABALSKI</v>
      </c>
    </row>
    <row r="61" spans="4:14" ht="13.5" thickBot="1">
      <c r="D61" s="7"/>
      <c r="E61" s="7"/>
      <c r="F61" s="15"/>
      <c r="G61" s="13"/>
      <c r="I61" s="13"/>
      <c r="J61" s="15"/>
      <c r="K61" s="20"/>
      <c r="L61" s="25"/>
      <c r="M61" s="3" t="str">
        <f>Zawodnicy!B33</f>
        <v>WAWROWSKA</v>
      </c>
      <c r="N61" s="9"/>
    </row>
    <row r="62" spans="4:14" ht="13.5" thickBot="1">
      <c r="D62" s="7"/>
      <c r="F62" s="6" t="str">
        <f>IF(G62&gt;0,IF(LEFT(G62,1.1)&gt;RIGHT(G62,1.1),G54,G70),"")</f>
        <v>URBAN</v>
      </c>
      <c r="G62" s="4" t="s">
        <v>20</v>
      </c>
      <c r="H62" s="6" t="str">
        <f>IF(I62&gt;0,IF(LEFT(I62,1.1)&gt;RIGHT(I62,1.1),I58,I66),"")</f>
        <v>SZULGA</v>
      </c>
      <c r="I62" s="4" t="s">
        <v>54</v>
      </c>
      <c r="J62" s="6" t="str">
        <f>IF(K62&gt;0,IF(LEFT(K62,1.1)&gt;RIGHT(K62,1.1),K60,K64),"")</f>
        <v>SZULGA</v>
      </c>
      <c r="K62" s="22" t="s">
        <v>20</v>
      </c>
      <c r="L62" s="2" t="str">
        <f>IF(M62&gt;0,IF(LEFT(M62,1.1)&gt;RIGHT(M62,1.1),M63,M61),"")</f>
        <v>WAWROWSKA</v>
      </c>
      <c r="M62" s="4" t="s">
        <v>20</v>
      </c>
      <c r="N62" s="2" t="str">
        <f>IF(LEFT(M62,1.1)&gt;RIGHT(M62,1.1),M61,M63)</f>
        <v>BABALSKI</v>
      </c>
    </row>
    <row r="63" spans="4:13" ht="13.5" thickBot="1">
      <c r="D63" s="7"/>
      <c r="F63" s="9"/>
      <c r="I63" s="14"/>
      <c r="K63" s="25"/>
      <c r="L63" s="20"/>
      <c r="M63" s="3" t="str">
        <f>Zawodnicy!B4</f>
        <v>BABALSKI</v>
      </c>
    </row>
    <row r="64" spans="4:13" ht="13.5" thickBot="1">
      <c r="D64" s="7"/>
      <c r="F64" s="7"/>
      <c r="I64" s="10"/>
      <c r="K64" s="2" t="str">
        <f>IF(LEFT(N4,1.1)&gt;RIGHT(N4,1.1),N6,N2)</f>
        <v>SZULGA</v>
      </c>
      <c r="L64" s="20"/>
      <c r="M64" s="1"/>
    </row>
    <row r="65" spans="4:13" ht="12.75">
      <c r="D65" s="7"/>
      <c r="F65" s="7"/>
      <c r="I65" s="10"/>
      <c r="M65" s="1"/>
    </row>
    <row r="66" spans="4:13" ht="13.5" thickBot="1">
      <c r="D66" s="7"/>
      <c r="F66" s="7"/>
      <c r="I66" s="2" t="str">
        <f>IF(O24&gt;0,IF(LEFT(O24,1.1)&gt;RIGHT(O24,1.1),O28,O20),"")</f>
        <v>IWICKI</v>
      </c>
      <c r="M66" s="1"/>
    </row>
    <row r="67" spans="5:13" ht="13.5" thickBot="1">
      <c r="E67" s="2" t="str">
        <f>IF(Q32&gt;0,IF(LEFT(Q32,1.1)&gt;RIGHT(Q32,1.1),Q48,Q16),"")</f>
        <v>SIKORA D</v>
      </c>
      <c r="F67" s="7"/>
      <c r="M67" s="1"/>
    </row>
    <row r="68" spans="6:13" ht="12.75">
      <c r="F68" s="7"/>
      <c r="M68" s="1"/>
    </row>
    <row r="69" spans="6:13" ht="12.75">
      <c r="F69" s="7"/>
      <c r="M69" s="1"/>
    </row>
    <row r="70" spans="7:13" ht="13.5" thickBot="1">
      <c r="G70" s="2" t="str">
        <f>IF(P48&gt;0,IF(LEFT(P48,1.1)&gt;RIGHT(P48,1.1),P56,P40),"")</f>
        <v>URBAN</v>
      </c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</sheetData>
  <sheetProtection/>
  <mergeCells count="4">
    <mergeCell ref="R29:T30"/>
    <mergeCell ref="R31:T33"/>
    <mergeCell ref="B55:D57"/>
    <mergeCell ref="B53:D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I14"/>
  <sheetViews>
    <sheetView zoomScalePageLayoutView="0" workbookViewId="0" topLeftCell="A1">
      <selection activeCell="G3" sqref="G3:I5"/>
    </sheetView>
  </sheetViews>
  <sheetFormatPr defaultColWidth="9.140625" defaultRowHeight="12.75"/>
  <cols>
    <col min="5" max="5" width="9.7109375" style="0" bestFit="1" customWidth="1"/>
  </cols>
  <sheetData>
    <row r="1" spans="7:9" ht="12.75">
      <c r="G1" s="40" t="s">
        <v>5</v>
      </c>
      <c r="H1" s="40"/>
      <c r="I1" s="40"/>
    </row>
    <row r="2" spans="5:9" ht="13.5" thickBot="1">
      <c r="E2" s="2" t="str">
        <f>IF('1-2'!G30&gt;0,IF(LEFT('1-2'!G30,1.1)&gt;RIGHT('1-2'!G30,1.1),'1-2'!G38,'1-2'!G22),"")</f>
        <v>DZIERŻKO W</v>
      </c>
      <c r="G2" s="40"/>
      <c r="H2" s="40"/>
      <c r="I2" s="40"/>
    </row>
    <row r="3" spans="5:9" ht="13.5" thickBot="1">
      <c r="E3" s="9"/>
      <c r="G3" s="34" t="str">
        <f>IF(F4&gt;0,IF(LEFT(F4,1.1)&gt;RIGHT(F4,1.1),E2,E6),"")</f>
        <v>NOWICKI</v>
      </c>
      <c r="H3" s="34"/>
      <c r="I3" s="34"/>
    </row>
    <row r="4" spans="6:9" ht="13.5" thickBot="1">
      <c r="F4" s="4" t="s">
        <v>56</v>
      </c>
      <c r="G4" s="34"/>
      <c r="H4" s="34"/>
      <c r="I4" s="34"/>
    </row>
    <row r="5" spans="5:9" ht="13.5" thickBot="1">
      <c r="E5" s="7"/>
      <c r="G5" s="35"/>
      <c r="H5" s="35"/>
      <c r="I5" s="35"/>
    </row>
    <row r="6" ht="13.5" thickBot="1">
      <c r="E6" s="2" t="str">
        <f>IF('1-2'!G62&gt;0,IF(LEFT('1-2'!G62,1.1)&gt;RIGHT('1-2'!G62,1.1),'1-2'!G70,'1-2'!G54),"")</f>
        <v>NOWICKI</v>
      </c>
    </row>
    <row r="9" spans="7:9" ht="12.75">
      <c r="G9" s="40" t="s">
        <v>4</v>
      </c>
      <c r="H9" s="40"/>
      <c r="I9" s="40"/>
    </row>
    <row r="10" spans="5:9" ht="13.5" thickBot="1">
      <c r="E10" s="2" t="str">
        <f>IF('1-2'!H22&gt;0,IF(LEFT('1-2'!H22,1.1)&gt;RIGHT('1-2'!H22,1.1),'1-2'!H30,'1-2'!H14),"")</f>
        <v>KRIGER</v>
      </c>
      <c r="G10" s="40"/>
      <c r="H10" s="40"/>
      <c r="I10" s="40"/>
    </row>
    <row r="11" spans="6:9" ht="13.5" customHeight="1" thickBot="1">
      <c r="F11" s="12"/>
      <c r="G11" s="34" t="str">
        <f>IF(F12&gt;0,IF(LEFT(F12,1.1)&gt;RIGHT(F12,1.1),E10,E14),"")</f>
        <v>SZULGA</v>
      </c>
      <c r="H11" s="34"/>
      <c r="I11" s="34"/>
    </row>
    <row r="12" spans="6:9" ht="13.5" customHeight="1" thickBot="1">
      <c r="F12" s="4" t="s">
        <v>20</v>
      </c>
      <c r="G12" s="34"/>
      <c r="H12" s="34"/>
      <c r="I12" s="34"/>
    </row>
    <row r="13" spans="6:9" ht="12.75" customHeight="1" thickBot="1">
      <c r="F13" s="14"/>
      <c r="G13" s="35"/>
      <c r="H13" s="35"/>
      <c r="I13" s="35"/>
    </row>
    <row r="14" ht="13.5" thickBot="1">
      <c r="E14" s="2" t="str">
        <f>IF('1-2'!H54&gt;0,IF(LEFT('1-2'!H54,1.1)&gt;RIGHT('1-2'!H54,1.1),'1-2'!H62,'1-2'!H46),"")</f>
        <v>SZULGA</v>
      </c>
    </row>
  </sheetData>
  <sheetProtection/>
  <mergeCells count="4">
    <mergeCell ref="G3:I5"/>
    <mergeCell ref="G1:I2"/>
    <mergeCell ref="G9:I10"/>
    <mergeCell ref="G11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I23"/>
  <sheetViews>
    <sheetView zoomScalePageLayoutView="0" workbookViewId="0" topLeftCell="A1">
      <selection activeCell="F10" sqref="F10"/>
    </sheetView>
  </sheetViews>
  <sheetFormatPr defaultColWidth="9.140625" defaultRowHeight="12.75"/>
  <cols>
    <col min="4" max="5" width="10.7109375" style="0" bestFit="1" customWidth="1"/>
  </cols>
  <sheetData>
    <row r="3" ht="13.5" thickBot="1">
      <c r="D3" s="2" t="str">
        <f>IF('1-2'!I14&gt;0,IF(LEFT('1-2'!I14,1.1)&gt;RIGHT('1-2'!I14,1.1),'1-2'!I18,'1-2'!I10),"")</f>
        <v>PRUCHNIEWSKA</v>
      </c>
    </row>
    <row r="4" ht="13.5" thickBot="1">
      <c r="E4" s="10"/>
    </row>
    <row r="5" spans="4:5" ht="13.5" thickBot="1">
      <c r="D5" s="4" t="s">
        <v>57</v>
      </c>
      <c r="E5" s="31" t="str">
        <f>IF(D5&gt;0,IF(LEFT(D5,1.1)&gt;RIGHT(D5,1.1),D3,D7),"")</f>
        <v>ZABOROWSKI</v>
      </c>
    </row>
    <row r="6" spans="5:9" ht="12.75">
      <c r="E6" s="11"/>
      <c r="G6" s="40" t="s">
        <v>8</v>
      </c>
      <c r="H6" s="40"/>
      <c r="I6" s="40"/>
    </row>
    <row r="7" spans="4:9" ht="13.5" thickBot="1">
      <c r="D7" s="2" t="str">
        <f>IF('1-2'!I30&gt;0,IF(LEFT('1-2'!I30,1.1)&gt;RIGHT('1-2'!I30,1.1),'1-2'!I34,'1-2'!I26),"")</f>
        <v>ZABOROWSKI</v>
      </c>
      <c r="E7" s="7"/>
      <c r="G7" s="40"/>
      <c r="H7" s="40"/>
      <c r="I7" s="40"/>
    </row>
    <row r="8" spans="5:9" ht="13.5" thickBot="1">
      <c r="E8" s="7"/>
      <c r="G8" s="34" t="str">
        <f>IF(F9&gt;0,IF(LEFT(F9,1.1)&gt;RIGHT(F9,1.1),E5,E13),"")</f>
        <v>IWICKI</v>
      </c>
      <c r="H8" s="34"/>
      <c r="I8" s="34"/>
    </row>
    <row r="9" spans="6:9" ht="13.5" thickBot="1">
      <c r="F9" s="22" t="s">
        <v>56</v>
      </c>
      <c r="G9" s="34"/>
      <c r="H9" s="34"/>
      <c r="I9" s="34"/>
    </row>
    <row r="10" spans="5:9" ht="13.5" thickBot="1">
      <c r="E10" s="7"/>
      <c r="G10" s="35"/>
      <c r="H10" s="35"/>
      <c r="I10" s="35"/>
    </row>
    <row r="11" spans="4:5" ht="13.5" thickBot="1">
      <c r="D11" s="2" t="str">
        <f>IF('1-2'!I46&gt;0,IF(LEFT('1-2'!I46,1.1)&gt;RIGHT('1-2'!I46,1.1),'1-2'!I50,'1-2'!I42),"")</f>
        <v>LELIŃSKI</v>
      </c>
      <c r="E11" s="7"/>
    </row>
    <row r="12" ht="13.5" thickBot="1">
      <c r="E12" s="15"/>
    </row>
    <row r="13" spans="4:5" ht="13.5" thickBot="1">
      <c r="D13" s="4" t="s">
        <v>20</v>
      </c>
      <c r="E13" s="31" t="str">
        <f>IF(D13&gt;0,IF(LEFT(D13,1.1)&gt;RIGHT(D13,1.1),D11,D15),"")</f>
        <v>IWICKI</v>
      </c>
    </row>
    <row r="14" ht="12.75">
      <c r="E14" s="14"/>
    </row>
    <row r="15" ht="13.5" thickBot="1">
      <c r="D15" s="2" t="str">
        <f>IF('1-2'!I62&gt;0,IF(LEFT('1-2'!I62,1.1)&gt;RIGHT('1-2'!I62,1.1),'1-2'!I66,'1-2'!I58),"")</f>
        <v>IWICKI</v>
      </c>
    </row>
    <row r="18" spans="7:9" ht="12.75">
      <c r="G18" s="40" t="s">
        <v>9</v>
      </c>
      <c r="H18" s="40"/>
      <c r="I18" s="40"/>
    </row>
    <row r="19" spans="5:9" ht="13.5" thickBot="1">
      <c r="E19" s="2" t="str">
        <f>IF(D5&gt;0,IF(LEFT(D5,1.1)&gt;RIGHT(D5,1.1),D7,D3),"")</f>
        <v>PRUCHNIEWSKA</v>
      </c>
      <c r="G19" s="40"/>
      <c r="H19" s="40"/>
      <c r="I19" s="40"/>
    </row>
    <row r="20" spans="6:9" ht="13.5" thickBot="1">
      <c r="F20" s="12"/>
      <c r="G20" s="34" t="str">
        <f>IF(F21&gt;0,IF(LEFT(F21,1.1)&gt;RIGHT(F21,1.1),E19,E23),"")</f>
        <v>PRUCHNIEWSKA</v>
      </c>
      <c r="H20" s="34"/>
      <c r="I20" s="34"/>
    </row>
    <row r="21" spans="6:9" ht="13.5" thickBot="1">
      <c r="F21" s="4" t="s">
        <v>53</v>
      </c>
      <c r="G21" s="34"/>
      <c r="H21" s="34"/>
      <c r="I21" s="34"/>
    </row>
    <row r="22" spans="5:9" ht="13.5" thickBot="1">
      <c r="E22" s="7"/>
      <c r="G22" s="35"/>
      <c r="H22" s="35"/>
      <c r="I22" s="35"/>
    </row>
    <row r="23" ht="13.5" thickBot="1">
      <c r="E23" s="2" t="str">
        <f>IF(D13&gt;0,IF(LEFT(D13,1.1)&gt;RIGHT(D13,1.1),D15,D11),"")</f>
        <v>LELIŃSKI</v>
      </c>
    </row>
  </sheetData>
  <sheetProtection/>
  <mergeCells count="4">
    <mergeCell ref="G8:I10"/>
    <mergeCell ref="G6:I7"/>
    <mergeCell ref="G20:I22"/>
    <mergeCell ref="G18:I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3:I23"/>
  <sheetViews>
    <sheetView zoomScalePageLayoutView="0" workbookViewId="0" topLeftCell="A1">
      <selection activeCell="E32" sqref="E32"/>
    </sheetView>
  </sheetViews>
  <sheetFormatPr defaultColWidth="9.140625" defaultRowHeight="12.75"/>
  <cols>
    <col min="4" max="5" width="10.7109375" style="0" bestFit="1" customWidth="1"/>
  </cols>
  <sheetData>
    <row r="3" ht="13.5" thickBot="1">
      <c r="D3" s="2" t="str">
        <f>IF('1-2'!J10&gt;0,IF(LEFT('1-2'!J10,1.1)&gt;RIGHT('1-2'!J10,1.1),'1-2'!J14,'1-2'!J6),"")</f>
        <v>KRAJEWSKI</v>
      </c>
    </row>
    <row r="4" ht="13.5" thickBot="1">
      <c r="E4" s="10"/>
    </row>
    <row r="5" spans="4:5" ht="13.5" thickBot="1">
      <c r="D5" s="4" t="s">
        <v>53</v>
      </c>
      <c r="E5" s="31" t="str">
        <f>IF(D5&gt;0,IF(LEFT(D5,1.1)&gt;RIGHT(D5,1.1),D3,D7),"")</f>
        <v>KRAJEWSKI</v>
      </c>
    </row>
    <row r="6" spans="5:9" ht="12.75">
      <c r="E6" s="11"/>
      <c r="G6" s="40" t="s">
        <v>10</v>
      </c>
      <c r="H6" s="40"/>
      <c r="I6" s="40"/>
    </row>
    <row r="7" spans="4:9" ht="13.5" thickBot="1">
      <c r="D7" s="2" t="str">
        <f>IF('1-2'!J26&gt;0,IF(LEFT('1-2'!J26,1.1)&gt;RIGHT('1-2'!J26,1.1),'1-2'!J30,'1-2'!J22),"")</f>
        <v>DYMERSKI</v>
      </c>
      <c r="E7" s="7"/>
      <c r="G7" s="40"/>
      <c r="H7" s="40"/>
      <c r="I7" s="40"/>
    </row>
    <row r="8" spans="5:9" ht="13.5" thickBot="1">
      <c r="E8" s="7"/>
      <c r="G8" s="34" t="str">
        <f>IF(F9&gt;0,IF(LEFT(F9,1.1)&gt;RIGHT(F9,1.1),E5,E13),"")</f>
        <v>KRAJEWSKI</v>
      </c>
      <c r="H8" s="34"/>
      <c r="I8" s="34"/>
    </row>
    <row r="9" spans="6:9" ht="13.5" thickBot="1">
      <c r="F9" s="4" t="s">
        <v>53</v>
      </c>
      <c r="G9" s="34"/>
      <c r="H9" s="34"/>
      <c r="I9" s="34"/>
    </row>
    <row r="10" spans="5:9" ht="13.5" thickBot="1">
      <c r="E10" s="7"/>
      <c r="G10" s="35"/>
      <c r="H10" s="35"/>
      <c r="I10" s="35"/>
    </row>
    <row r="11" spans="4:5" ht="13.5" thickBot="1">
      <c r="D11" s="2" t="str">
        <f>IF('1-2'!J42&gt;0,IF(LEFT('1-2'!J42,1.1)&gt;RIGHT('1-2'!J42,1.1),'1-2'!J46,'1-2'!J38),"")</f>
        <v>BŁASZCZAK</v>
      </c>
      <c r="E11" s="7"/>
    </row>
    <row r="12" ht="13.5" thickBot="1">
      <c r="E12" s="15"/>
    </row>
    <row r="13" spans="4:5" ht="13.5" thickBot="1">
      <c r="D13" s="4" t="s">
        <v>57</v>
      </c>
      <c r="E13" s="31" t="str">
        <f>IF(D13&gt;0,IF(LEFT(D13,1.1)&gt;RIGHT(D13,1.1),D11,D15),"")</f>
        <v>KIEŁKOWSKI</v>
      </c>
    </row>
    <row r="14" ht="12.75">
      <c r="D14" s="9"/>
    </row>
    <row r="15" ht="13.5" thickBot="1">
      <c r="D15" s="2" t="str">
        <f>IF('1-2'!J58&gt;0,IF(LEFT('1-2'!J58,1.1)&gt;RIGHT('1-2'!J58,1.1),'1-2'!J62,'1-2'!J54),"")</f>
        <v>KIEŁKOWSKI</v>
      </c>
    </row>
    <row r="18" spans="7:9" ht="12.75">
      <c r="G18" s="40" t="s">
        <v>11</v>
      </c>
      <c r="H18" s="40"/>
      <c r="I18" s="40"/>
    </row>
    <row r="19" spans="5:9" ht="13.5" thickBot="1">
      <c r="E19" s="2" t="str">
        <f>IF(D5&gt;0,IF(LEFT(D5,1.1)&gt;RIGHT(D5,1.1),D7,D3),"")</f>
        <v>DYMERSKI</v>
      </c>
      <c r="G19" s="40"/>
      <c r="H19" s="40"/>
      <c r="I19" s="40"/>
    </row>
    <row r="20" spans="5:9" ht="13.5" thickBot="1">
      <c r="E20" s="9"/>
      <c r="G20" s="34" t="str">
        <f>IF(F21&gt;0,IF(LEFT(F21,1.1)&gt;RIGHT(F21,1.1),E19,E23),"")</f>
        <v>DYMERSKI</v>
      </c>
      <c r="H20" s="34"/>
      <c r="I20" s="34"/>
    </row>
    <row r="21" spans="6:9" ht="13.5" thickBot="1">
      <c r="F21" s="4" t="s">
        <v>53</v>
      </c>
      <c r="G21" s="34"/>
      <c r="H21" s="34"/>
      <c r="I21" s="34"/>
    </row>
    <row r="22" spans="6:9" ht="13.5" thickBot="1">
      <c r="F22" s="14"/>
      <c r="G22" s="35"/>
      <c r="H22" s="35"/>
      <c r="I22" s="35"/>
    </row>
    <row r="23" ht="13.5" thickBot="1">
      <c r="E23" s="2" t="str">
        <f>IF(D13&gt;0,IF(LEFT(D13,1.1)&gt;RIGHT(D13,1.1),D15,D11),"")</f>
        <v>BŁASZCZAK</v>
      </c>
    </row>
  </sheetData>
  <sheetProtection/>
  <mergeCells count="4">
    <mergeCell ref="G8:I10"/>
    <mergeCell ref="G6:I7"/>
    <mergeCell ref="G20:I22"/>
    <mergeCell ref="G18:I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3" width="10.7109375" style="0" bestFit="1" customWidth="1"/>
    <col min="5" max="6" width="10.7109375" style="0" bestFit="1" customWidth="1"/>
    <col min="9" max="10" width="10.7109375" style="0" bestFit="1" customWidth="1"/>
  </cols>
  <sheetData>
    <row r="2" spans="7:9" ht="12.75">
      <c r="G2" s="40" t="s">
        <v>13</v>
      </c>
      <c r="H2" s="40"/>
      <c r="I2" s="40"/>
    </row>
    <row r="3" spans="1:9" ht="13.5" thickBot="1">
      <c r="A3" s="2" t="str">
        <f>IF('1-2'!K6&gt;0,IF(LEFT('1-2'!K6,1.1)&gt;RIGHT('1-2'!K6,1.1),'1-2'!K8,'1-2'!K4),"")</f>
        <v>ŁUKASIAK</v>
      </c>
      <c r="E3" s="2" t="str">
        <f>IF(B9&gt;0,IF(LEFT(B9,1.1)&gt;RIGHT(B9,1.1),B13,B5),"")</f>
        <v>KOWALCZYK</v>
      </c>
      <c r="G3" s="40"/>
      <c r="H3" s="40"/>
      <c r="I3" s="40"/>
    </row>
    <row r="4" spans="2:9" ht="13.5" thickBot="1">
      <c r="B4" s="10"/>
      <c r="F4" s="12"/>
      <c r="G4" s="34" t="str">
        <f>IF(F5&gt;0,IF(LEFT(F5,1.1)&gt;RIGHT(F5,1.1),E3,E7),"")</f>
        <v>KOWALCZYK</v>
      </c>
      <c r="H4" s="34"/>
      <c r="I4" s="34"/>
    </row>
    <row r="5" spans="1:9" ht="13.5" thickBot="1">
      <c r="A5" s="4" t="s">
        <v>53</v>
      </c>
      <c r="B5" s="31" t="str">
        <f>IF(A5&gt;0,IF(LEFT(A5,1.1)&gt;RIGHT(A5,1.1),A3,A7),"")</f>
        <v>ŁUKASIAK</v>
      </c>
      <c r="F5" s="4" t="s">
        <v>53</v>
      </c>
      <c r="G5" s="34"/>
      <c r="H5" s="34"/>
      <c r="I5" s="34"/>
    </row>
    <row r="6" spans="2:9" ht="13.5" thickBot="1">
      <c r="B6" s="11"/>
      <c r="F6" s="14"/>
      <c r="G6" s="35"/>
      <c r="H6" s="35"/>
      <c r="I6" s="35"/>
    </row>
    <row r="7" spans="1:5" ht="13.5" thickBot="1">
      <c r="A7" s="2" t="str">
        <f>IF('1-2'!K14&gt;0,IF(LEFT('1-2'!K14,1.1)&gt;RIGHT('1-2'!K14,1.1),'1-2'!K16,'1-2'!K12),"")</f>
        <v>MICHALAK</v>
      </c>
      <c r="B7" s="7"/>
      <c r="E7" s="2" t="str">
        <f>IF(B25&gt;0,IF(LEFT(B25,1.1)&gt;RIGHT(B25,1.1),B29,B21),"")</f>
        <v>FLESZAR</v>
      </c>
    </row>
    <row r="8" ht="13.5" thickBot="1">
      <c r="B8" s="16"/>
    </row>
    <row r="9" spans="2:3" ht="13.5" thickBot="1">
      <c r="B9" s="4" t="s">
        <v>53</v>
      </c>
      <c r="C9" s="31" t="str">
        <f>IF(B9&gt;0,IF(LEFT(B9,1.1)&gt;RIGHT(B9,1.1),B5,B13),"")</f>
        <v>ŁUKASIAK</v>
      </c>
    </row>
    <row r="10" spans="2:3" ht="12.75">
      <c r="B10" s="9"/>
      <c r="C10" s="9"/>
    </row>
    <row r="11" spans="1:9" ht="13.5" thickBot="1">
      <c r="A11" s="2" t="str">
        <f>IF('1-2'!K22&gt;0,IF(LEFT('1-2'!K22,1.1)&gt;RIGHT('1-2'!K22,1.1),'1-2'!K24,'1-2'!K20),"")</f>
        <v>KOSZACKI</v>
      </c>
      <c r="B11" s="7"/>
      <c r="C11" s="7"/>
      <c r="I11" s="2" t="str">
        <f>IF(A5&gt;0,IF(LEFT(A5,1.1)&gt;RIGHT(A5,1.1),A7,A3),"")</f>
        <v>MICHALAK</v>
      </c>
    </row>
    <row r="12" spans="2:10" ht="13.5" thickBot="1">
      <c r="B12" s="15"/>
      <c r="C12" s="7"/>
      <c r="J12" s="10"/>
    </row>
    <row r="13" spans="1:10" ht="13.5" thickBot="1">
      <c r="A13" s="4" t="s">
        <v>56</v>
      </c>
      <c r="B13" s="31" t="str">
        <f>IF(A13&gt;0,IF(LEFT(A13,1.1)&gt;RIGHT(A13,1.1),A11,A15),"")</f>
        <v>KOWALCZYK</v>
      </c>
      <c r="C13" s="7"/>
      <c r="I13" s="4" t="s">
        <v>20</v>
      </c>
      <c r="J13" s="31" t="str">
        <f>IF(I13&gt;0,IF(LEFT(I13,1.1)&gt;RIGHT(I13,1.1),I11,I15),"")</f>
        <v>KOSZACKI</v>
      </c>
    </row>
    <row r="14" spans="2:14" ht="12.75">
      <c r="B14" s="14"/>
      <c r="C14" s="7"/>
      <c r="E14" s="40" t="s">
        <v>12</v>
      </c>
      <c r="F14" s="40"/>
      <c r="G14" s="40"/>
      <c r="J14" s="11"/>
      <c r="L14" s="40" t="s">
        <v>14</v>
      </c>
      <c r="M14" s="40"/>
      <c r="N14" s="40"/>
    </row>
    <row r="15" spans="1:14" ht="13.5" thickBot="1">
      <c r="A15" s="2" t="str">
        <f>IF('1-2'!K30&gt;0,IF(LEFT('1-2'!K30,1.1)&gt;RIGHT('1-2'!K30,1.1),'1-2'!K32,'1-2'!K28),"")</f>
        <v>KOWALCZYK</v>
      </c>
      <c r="C15" s="7"/>
      <c r="E15" s="40"/>
      <c r="F15" s="40"/>
      <c r="G15" s="40"/>
      <c r="I15" s="2" t="str">
        <f>IF(A13&gt;0,IF(LEFT(A13,1.1)&gt;RIGHT(A13,1.1),A15,A11),"")</f>
        <v>KOSZACKI</v>
      </c>
      <c r="J15" s="7"/>
      <c r="L15" s="40"/>
      <c r="M15" s="40"/>
      <c r="N15" s="40"/>
    </row>
    <row r="16" spans="3:14" ht="13.5" thickBot="1">
      <c r="C16" s="7"/>
      <c r="E16" s="34" t="s">
        <v>58</v>
      </c>
      <c r="F16" s="34"/>
      <c r="G16" s="34"/>
      <c r="J16" s="7"/>
      <c r="L16" s="34" t="str">
        <f>IF(K17&gt;0,IF(LEFT(K17,1.1)&gt;RIGHT(K17,1.1),J13,J21),"")</f>
        <v>TRASKIEWICZ</v>
      </c>
      <c r="M16" s="34"/>
      <c r="N16" s="34"/>
    </row>
    <row r="17" spans="4:14" ht="13.5" thickBot="1">
      <c r="D17" s="4" t="s">
        <v>20</v>
      </c>
      <c r="E17" s="34"/>
      <c r="F17" s="34"/>
      <c r="G17" s="34"/>
      <c r="J17" s="5"/>
      <c r="K17" s="4" t="s">
        <v>20</v>
      </c>
      <c r="L17" s="34"/>
      <c r="M17" s="34"/>
      <c r="N17" s="34"/>
    </row>
    <row r="18" spans="3:14" ht="13.5" thickBot="1">
      <c r="C18" s="7"/>
      <c r="E18" s="35"/>
      <c r="F18" s="35"/>
      <c r="G18" s="35"/>
      <c r="J18" s="7"/>
      <c r="L18" s="35"/>
      <c r="M18" s="35"/>
      <c r="N18" s="35"/>
    </row>
    <row r="19" spans="1:10" ht="13.5" thickBot="1">
      <c r="A19" s="2" t="str">
        <f>IF('1-2'!K38&gt;0,IF(LEFT('1-2'!K38,1.1)&gt;RIGHT('1-2'!K38,1.1),'1-2'!K40,'1-2'!K36),"")</f>
        <v>TADAJEWSKI</v>
      </c>
      <c r="C19" s="7"/>
      <c r="I19" s="2" t="str">
        <f>IF(A21&gt;0,IF(LEFT(A21,1.1)&gt;RIGHT(A21,1.1),A23,A19),"")</f>
        <v>SIKORA W</v>
      </c>
      <c r="J19" s="7"/>
    </row>
    <row r="20" spans="2:10" ht="13.5" thickBot="1">
      <c r="B20" s="10"/>
      <c r="C20" s="7"/>
      <c r="J20" s="15"/>
    </row>
    <row r="21" spans="1:10" ht="13.5" thickBot="1">
      <c r="A21" s="4" t="s">
        <v>53</v>
      </c>
      <c r="B21" s="31" t="str">
        <f>IF(A21&gt;0,IF(LEFT(A21,1.1)&gt;RIGHT(A21,1.1),A19,A23),"")</f>
        <v>TADAJEWSKI</v>
      </c>
      <c r="C21" s="7"/>
      <c r="I21" s="4" t="s">
        <v>56</v>
      </c>
      <c r="J21" s="31" t="str">
        <f>IF(I21&gt;0,IF(LEFT(I21,1.1)&gt;RIGHT(I21,1.1),I19,I23),"")</f>
        <v>TRASKIEWICZ</v>
      </c>
    </row>
    <row r="22" spans="1:10" ht="12.75">
      <c r="A22" s="9"/>
      <c r="B22" s="9"/>
      <c r="C22" s="7"/>
      <c r="J22" s="14"/>
    </row>
    <row r="23" spans="1:9" ht="13.5" thickBot="1">
      <c r="A23" s="2" t="str">
        <f>IF('1-2'!K46&gt;0,IF(LEFT('1-2'!K46,1.1)&gt;RIGHT('1-2'!K46,1.1),'1-2'!K48,'1-2'!K44),"")</f>
        <v>SIKORA W</v>
      </c>
      <c r="B23" s="7"/>
      <c r="C23" s="7"/>
      <c r="I23" s="2" t="str">
        <f>IF(A29&gt;0,IF(LEFT(A29,1.1)&gt;RIGHT(A29,1.1),A31,A27),"")</f>
        <v>TRASKIEWICZ</v>
      </c>
    </row>
    <row r="24" spans="2:3" ht="13.5" thickBot="1">
      <c r="B24" s="16"/>
      <c r="C24" s="7"/>
    </row>
    <row r="25" spans="2:14" ht="13.5" thickBot="1">
      <c r="B25" s="4" t="s">
        <v>55</v>
      </c>
      <c r="C25" s="31" t="str">
        <f>IF(B25&gt;0,IF(LEFT(B25,1.1)&gt;RIGHT(B25,1.1),B21,B29),"")</f>
        <v>TADAJEWSKI</v>
      </c>
      <c r="L25" s="40" t="s">
        <v>15</v>
      </c>
      <c r="M25" s="40"/>
      <c r="N25" s="40"/>
    </row>
    <row r="26" spans="2:14" ht="13.5" thickBot="1">
      <c r="B26" s="9"/>
      <c r="J26" s="2" t="str">
        <f>IF(I13&gt;0,IF(LEFT(I13,1.1)&gt;RIGHT(I13,1.1),I15,I11),"")</f>
        <v>MICHALAK</v>
      </c>
      <c r="L26" s="40"/>
      <c r="M26" s="40"/>
      <c r="N26" s="40"/>
    </row>
    <row r="27" spans="1:14" ht="13.5" thickBot="1">
      <c r="A27" s="2" t="str">
        <f>IF('1-2'!K54&gt;0,IF(LEFT('1-2'!K54,1.1)&gt;RIGHT('1-2'!K54,1.1),'1-2'!K56,'1-2'!K52),"")</f>
        <v>TRASKIEWICZ</v>
      </c>
      <c r="B27" s="7"/>
      <c r="K27" s="12"/>
      <c r="L27" s="34" t="str">
        <f>IF(K28&gt;0,IF(LEFT(K28,1.1)&gt;RIGHT(K28,1.1),J26,J30),"")</f>
        <v>SIKORA W</v>
      </c>
      <c r="M27" s="34"/>
      <c r="N27" s="34"/>
    </row>
    <row r="28" spans="1:14" ht="13.5" thickBot="1">
      <c r="A28" s="8"/>
      <c r="B28" s="7"/>
      <c r="K28" s="4" t="s">
        <v>20</v>
      </c>
      <c r="L28" s="34"/>
      <c r="M28" s="34"/>
      <c r="N28" s="34"/>
    </row>
    <row r="29" spans="1:14" ht="13.5" thickBot="1">
      <c r="A29" s="4" t="s">
        <v>20</v>
      </c>
      <c r="B29" s="31" t="str">
        <f>IF(A29&gt;0,IF(LEFT(A29,1.1)&gt;RIGHT(A29,1.1),A27,A31),"")</f>
        <v>FLESZAR</v>
      </c>
      <c r="J29" s="7"/>
      <c r="L29" s="35"/>
      <c r="M29" s="35"/>
      <c r="N29" s="35"/>
    </row>
    <row r="30" spans="2:10" ht="13.5" thickBot="1">
      <c r="B30" s="14"/>
      <c r="J30" s="2" t="str">
        <f>IF(I21&gt;0,IF(LEFT(I21,1.1)&gt;RIGHT(I21,1.1),I23,I19),"")</f>
        <v>SIKORA W</v>
      </c>
    </row>
    <row r="31" ht="13.5" thickBot="1">
      <c r="A31" s="2" t="str">
        <f>IF('1-2'!K62&gt;0,IF(LEFT('1-2'!K62,1.1)&gt;RIGHT('1-2'!K62,1.1),'1-2'!K64,'1-2'!K60),"")</f>
        <v>FLESZAR</v>
      </c>
    </row>
  </sheetData>
  <sheetProtection/>
  <mergeCells count="8">
    <mergeCell ref="G2:I3"/>
    <mergeCell ref="L16:N18"/>
    <mergeCell ref="L14:N15"/>
    <mergeCell ref="L27:N29"/>
    <mergeCell ref="L25:N26"/>
    <mergeCell ref="E16:G18"/>
    <mergeCell ref="E14:G15"/>
    <mergeCell ref="G4:I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4">
      <selection activeCell="G34" sqref="G34"/>
    </sheetView>
  </sheetViews>
  <sheetFormatPr defaultColWidth="9.140625" defaultRowHeight="12.75"/>
  <cols>
    <col min="1" max="3" width="10.7109375" style="0" bestFit="1" customWidth="1"/>
    <col min="5" max="5" width="10.7109375" style="0" bestFit="1" customWidth="1"/>
    <col min="9" max="10" width="10.7109375" style="0" bestFit="1" customWidth="1"/>
  </cols>
  <sheetData>
    <row r="2" spans="7:9" ht="12.75">
      <c r="G2" s="40" t="s">
        <v>17</v>
      </c>
      <c r="H2" s="40"/>
      <c r="I2" s="40"/>
    </row>
    <row r="3" spans="1:9" ht="13.5" thickBot="1">
      <c r="A3" s="2" t="str">
        <f>IF('1-2'!L4&gt;0,IF(LEFT('1-2'!L4,1.1)&gt;RIGHT('1-2'!L4,1.1),'1-2'!L6,'1-2'!L2),"")</f>
        <v>JATKIEWICZ</v>
      </c>
      <c r="E3" s="2" t="str">
        <f>IF(B9&gt;0,IF(LEFT(B9,1.1)&gt;RIGHT(B9,1.1),B13,B5),"")</f>
        <v>OKRUCIŃSKI</v>
      </c>
      <c r="G3" s="40"/>
      <c r="H3" s="40"/>
      <c r="I3" s="40"/>
    </row>
    <row r="4" spans="2:9" ht="13.5" thickBot="1">
      <c r="B4" s="10"/>
      <c r="F4" s="12"/>
      <c r="G4" s="34" t="str">
        <f>IF(F5&gt;0,IF(LEFT(F5,1.1)&gt;RIGHT(F5,1.1),E3,E7),"")</f>
        <v>OKRUCIŃSKI</v>
      </c>
      <c r="H4" s="34"/>
      <c r="I4" s="34"/>
    </row>
    <row r="5" spans="1:9" ht="13.5" thickBot="1">
      <c r="A5" s="4" t="s">
        <v>20</v>
      </c>
      <c r="B5" s="31" t="str">
        <f>IF(A5&gt;0,IF(LEFT(A5,1.1)&gt;RIGHT(A5,1.1),A3,A7),"")</f>
        <v>OKRUCIŃSKI</v>
      </c>
      <c r="F5" s="4" t="s">
        <v>55</v>
      </c>
      <c r="G5" s="34"/>
      <c r="H5" s="34"/>
      <c r="I5" s="34"/>
    </row>
    <row r="6" spans="2:9" ht="13.5" thickBot="1">
      <c r="B6" s="11"/>
      <c r="F6" s="14"/>
      <c r="G6" s="35"/>
      <c r="H6" s="35"/>
      <c r="I6" s="35"/>
    </row>
    <row r="7" spans="1:5" ht="13.5" thickBot="1">
      <c r="A7" s="2" t="str">
        <f>IF('1-2'!L12&gt;0,IF(LEFT('1-2'!L12,1.1)&gt;RIGHT('1-2'!L12,1.1),'1-2'!L14,'1-2'!L10),"")</f>
        <v>OKRUCIŃSKI</v>
      </c>
      <c r="B7" s="7"/>
      <c r="E7" s="2" t="str">
        <f>IF(B25&gt;0,IF(LEFT(B25,1.1)&gt;RIGHT(B25,1.1),B29,B21),"")</f>
        <v>GWARA</v>
      </c>
    </row>
    <row r="8" ht="13.5" thickBot="1">
      <c r="B8" s="16"/>
    </row>
    <row r="9" spans="2:3" ht="13.5" thickBot="1">
      <c r="B9" s="4" t="s">
        <v>20</v>
      </c>
      <c r="C9" s="31" t="str">
        <f>IF(B9&gt;0,IF(LEFT(B9,1.1)&gt;RIGHT(B9,1.1),B5,B13),"")</f>
        <v>DOMIN</v>
      </c>
    </row>
    <row r="10" spans="2:3" ht="12.75">
      <c r="B10" s="9"/>
      <c r="C10" s="9"/>
    </row>
    <row r="11" spans="1:9" ht="13.5" thickBot="1">
      <c r="A11" s="2" t="str">
        <f>IF('1-2'!L20&gt;0,IF(LEFT('1-2'!L20,1.1)&gt;RIGHT('1-2'!L20,1.1),'1-2'!L22,'1-2'!L18),"")</f>
        <v>DOMIN</v>
      </c>
      <c r="B11" s="7"/>
      <c r="C11" s="7"/>
      <c r="I11" s="2" t="str">
        <f>IF(A5&gt;0,IF(LEFT(A5,1.1)&gt;RIGHT(A5,1.1),A7,A3),"")</f>
        <v>JATKIEWICZ</v>
      </c>
    </row>
    <row r="12" spans="2:10" ht="13.5" thickBot="1">
      <c r="B12" s="15"/>
      <c r="C12" s="7"/>
      <c r="J12" s="10"/>
    </row>
    <row r="13" spans="1:10" ht="13.5" thickBot="1">
      <c r="A13" s="4" t="s">
        <v>55</v>
      </c>
      <c r="B13" s="31" t="str">
        <f>IF(A13&gt;0,IF(LEFT(A13,1.1)&gt;RIGHT(A13,1.1),A11,A15),"")</f>
        <v>DOMIN</v>
      </c>
      <c r="C13" s="7"/>
      <c r="I13" s="4" t="s">
        <v>20</v>
      </c>
      <c r="J13" s="31" t="str">
        <f>IF(I13&gt;0,IF(LEFT(I13,1.1)&gt;RIGHT(I13,1.1),I11,I15),"")</f>
        <v>KOPER</v>
      </c>
    </row>
    <row r="14" spans="2:14" ht="12.75">
      <c r="B14" s="14"/>
      <c r="C14" s="7"/>
      <c r="E14" s="40" t="s">
        <v>16</v>
      </c>
      <c r="F14" s="40"/>
      <c r="G14" s="40"/>
      <c r="J14" s="11"/>
      <c r="L14" s="40" t="s">
        <v>18</v>
      </c>
      <c r="M14" s="40"/>
      <c r="N14" s="40"/>
    </row>
    <row r="15" spans="1:14" ht="13.5" thickBot="1">
      <c r="A15" s="2" t="str">
        <f>IF('1-2'!L28&gt;0,IF(LEFT('1-2'!L28,1.1)&gt;RIGHT('1-2'!L28,1.1),'1-2'!L30,'1-2'!L26),"")</f>
        <v>KOPER</v>
      </c>
      <c r="C15" s="7"/>
      <c r="E15" s="40"/>
      <c r="F15" s="40"/>
      <c r="G15" s="40"/>
      <c r="I15" s="2" t="str">
        <f>IF(A13&gt;0,IF(LEFT(A13,1.1)&gt;RIGHT(A13,1.1),A15,A11),"")</f>
        <v>KOPER</v>
      </c>
      <c r="J15" s="7"/>
      <c r="L15" s="40"/>
      <c r="M15" s="40"/>
      <c r="N15" s="40"/>
    </row>
    <row r="16" spans="3:14" ht="13.5" thickBot="1">
      <c r="C16" s="7"/>
      <c r="E16" s="34" t="str">
        <f>IF(D17&gt;0,IF(LEFT(D17,1.1)&gt;RIGHT(D17,1.1),C9,C25),"")</f>
        <v>KAJETANEK</v>
      </c>
      <c r="F16" s="34"/>
      <c r="G16" s="34"/>
      <c r="J16" s="7"/>
      <c r="L16" s="34" t="str">
        <f>IF(K17&gt;0,IF(LEFT(K17,1.1)&gt;RIGHT(K17,1.1),J13,J21),"")</f>
        <v>DZIERŻKO R</v>
      </c>
      <c r="M16" s="34"/>
      <c r="N16" s="34"/>
    </row>
    <row r="17" spans="4:14" ht="13.5" thickBot="1">
      <c r="D17" s="4" t="s">
        <v>57</v>
      </c>
      <c r="E17" s="34"/>
      <c r="F17" s="34"/>
      <c r="G17" s="34"/>
      <c r="J17" s="5"/>
      <c r="K17" s="4" t="s">
        <v>20</v>
      </c>
      <c r="L17" s="34"/>
      <c r="M17" s="34"/>
      <c r="N17" s="34"/>
    </row>
    <row r="18" spans="3:14" ht="13.5" thickBot="1">
      <c r="C18" s="7"/>
      <c r="E18" s="35"/>
      <c r="F18" s="35"/>
      <c r="G18" s="35"/>
      <c r="J18" s="7"/>
      <c r="L18" s="35"/>
      <c r="M18" s="35"/>
      <c r="N18" s="35"/>
    </row>
    <row r="19" spans="1:10" ht="13.5" thickBot="1">
      <c r="A19" s="2" t="str">
        <f>IF('1-2'!L36&gt;0,IF(LEFT('1-2'!L36,1.1)&gt;RIGHT('1-2'!L36,1.1),'1-2'!L38,'1-2'!L34),"")</f>
        <v>DZIERŻKO R</v>
      </c>
      <c r="C19" s="7"/>
      <c r="I19" s="2" t="str">
        <f>IF(A21&gt;0,IF(LEFT(A21,1.1)&gt;RIGHT(A21,1.1),A23,A19),"")</f>
        <v>DZIERŻKO R</v>
      </c>
      <c r="J19" s="7"/>
    </row>
    <row r="20" spans="2:10" ht="13.5" thickBot="1">
      <c r="B20" s="10"/>
      <c r="C20" s="7"/>
      <c r="J20" s="15"/>
    </row>
    <row r="21" spans="1:10" ht="13.5" thickBot="1">
      <c r="A21" s="4" t="s">
        <v>20</v>
      </c>
      <c r="B21" s="31" t="str">
        <f>IF(A21&gt;0,IF(LEFT(A21,1.1)&gt;RIGHT(A21,1.1),A19,A23),"")</f>
        <v>GWARA</v>
      </c>
      <c r="C21" s="7"/>
      <c r="I21" s="4" t="s">
        <v>53</v>
      </c>
      <c r="J21" s="31" t="str">
        <f>IF(I21&gt;0,IF(LEFT(I21,1.1)&gt;RIGHT(I21,1.1),I19,I23),"")</f>
        <v>DZIERŻKO R</v>
      </c>
    </row>
    <row r="22" spans="1:10" ht="12.75">
      <c r="A22" s="9"/>
      <c r="B22" s="9"/>
      <c r="C22" s="7"/>
      <c r="J22" s="14"/>
    </row>
    <row r="23" spans="1:9" ht="13.5" thickBot="1">
      <c r="A23" s="2" t="str">
        <f>IF('1-2'!L44&gt;0,IF(LEFT('1-2'!L44,1.1)&gt;RIGHT('1-2'!L44,1.1),'1-2'!L46,'1-2'!L42),"")</f>
        <v>GWARA</v>
      </c>
      <c r="B23" s="7"/>
      <c r="C23" s="7"/>
      <c r="I23" s="2" t="str">
        <f>IF(A29&gt;0,IF(LEFT(A29,1.1)&gt;RIGHT(A29,1.1),A31,A27),"")</f>
        <v>WAWROWSKA</v>
      </c>
    </row>
    <row r="24" spans="2:3" ht="13.5" thickBot="1">
      <c r="B24" s="16"/>
      <c r="C24" s="7"/>
    </row>
    <row r="25" spans="2:14" ht="13.5" thickBot="1">
      <c r="B25" s="4" t="s">
        <v>57</v>
      </c>
      <c r="C25" s="31" t="str">
        <f>IF(B25&gt;0,IF(LEFT(B25,1.1)&gt;RIGHT(B25,1.1),B21,B29),"")</f>
        <v>KAJETANEK</v>
      </c>
      <c r="L25" s="40" t="s">
        <v>19</v>
      </c>
      <c r="M25" s="40"/>
      <c r="N25" s="40"/>
    </row>
    <row r="26" spans="2:14" ht="13.5" thickBot="1">
      <c r="B26" s="9"/>
      <c r="J26" s="2" t="str">
        <f>IF(I13&gt;0,IF(LEFT(I13,1.1)&gt;RIGHT(I13,1.1),I15,I11),"")</f>
        <v>JATKIEWICZ</v>
      </c>
      <c r="L26" s="40"/>
      <c r="M26" s="40"/>
      <c r="N26" s="40"/>
    </row>
    <row r="27" spans="1:14" ht="13.5" thickBot="1">
      <c r="A27" s="2" t="str">
        <f>IF('1-2'!L52&gt;0,IF(LEFT('1-2'!L52,1.1)&gt;RIGHT('1-2'!L52,1.1),'1-2'!L54,'1-2'!L50),"")</f>
        <v>KAJETANEK</v>
      </c>
      <c r="B27" s="7"/>
      <c r="K27" s="12"/>
      <c r="L27" s="34" t="str">
        <f>IF(K28&gt;0,IF(LEFT(K28,1.1)&gt;RIGHT(K28,1.1),J26,J30),"")</f>
        <v>WAWROWSKA</v>
      </c>
      <c r="M27" s="34"/>
      <c r="N27" s="34"/>
    </row>
    <row r="28" spans="1:14" ht="13.5" thickBot="1">
      <c r="A28" s="8"/>
      <c r="B28" s="7"/>
      <c r="K28" s="4" t="s">
        <v>20</v>
      </c>
      <c r="L28" s="34"/>
      <c r="M28" s="34"/>
      <c r="N28" s="34"/>
    </row>
    <row r="29" spans="1:14" ht="13.5" thickBot="1">
      <c r="A29" s="4" t="s">
        <v>53</v>
      </c>
      <c r="B29" s="31" t="str">
        <f>IF(A29&gt;0,IF(LEFT(A29,1.1)&gt;RIGHT(A29,1.1),A27,A31),"")</f>
        <v>KAJETANEK</v>
      </c>
      <c r="J29" s="7"/>
      <c r="L29" s="35"/>
      <c r="M29" s="35"/>
      <c r="N29" s="35"/>
    </row>
    <row r="30" spans="2:10" ht="13.5" thickBot="1">
      <c r="B30" s="14"/>
      <c r="J30" s="2" t="str">
        <f>IF(I21&gt;0,IF(LEFT(I21,1.1)&gt;RIGHT(I21,1.1),I23,I19),"")</f>
        <v>WAWROWSKA</v>
      </c>
    </row>
    <row r="31" ht="13.5" thickBot="1">
      <c r="A31" s="2" t="str">
        <f>IF('1-2'!L60&gt;0,IF(LEFT('1-2'!L60,1.1)&gt;RIGHT('1-2'!L60,1.1),'1-2'!L62,'1-2'!L58),"")</f>
        <v>WAWROWSKA</v>
      </c>
    </row>
  </sheetData>
  <sheetProtection/>
  <mergeCells count="8">
    <mergeCell ref="L25:N26"/>
    <mergeCell ref="L27:N29"/>
    <mergeCell ref="G2:I3"/>
    <mergeCell ref="G4:I6"/>
    <mergeCell ref="E14:G15"/>
    <mergeCell ref="L14:N15"/>
    <mergeCell ref="E16:G18"/>
    <mergeCell ref="L16:N18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1:G34"/>
  <sheetViews>
    <sheetView tabSelected="1" zoomScalePageLayoutView="0" workbookViewId="0" topLeftCell="A10">
      <selection activeCell="F30" sqref="F30"/>
    </sheetView>
  </sheetViews>
  <sheetFormatPr defaultColWidth="9.140625" defaultRowHeight="12.75"/>
  <cols>
    <col min="5" max="5" width="4.7109375" style="0" bestFit="1" customWidth="1"/>
    <col min="6" max="6" width="15.8515625" style="0" bestFit="1" customWidth="1"/>
    <col min="7" max="7" width="9.28125" style="0" bestFit="1" customWidth="1"/>
  </cols>
  <sheetData>
    <row r="1" spans="5:7" ht="18">
      <c r="E1" s="28" t="s">
        <v>6</v>
      </c>
      <c r="F1" s="29" t="s">
        <v>1</v>
      </c>
      <c r="G1" s="29" t="s">
        <v>7</v>
      </c>
    </row>
    <row r="2" spans="5:7" ht="18">
      <c r="E2" s="28">
        <v>1</v>
      </c>
      <c r="F2" s="30" t="str">
        <f>IF('1-2'!Q32&gt;0,IF(LEFT('1-2'!Q32,1.1)&gt;RIGHT('1-2'!Q32,1.1),'1-2'!Q16,'1-2'!Q48),"")</f>
        <v>BABALSKI</v>
      </c>
      <c r="G2" s="29">
        <v>120</v>
      </c>
    </row>
    <row r="3" spans="5:7" ht="18" customHeight="1">
      <c r="E3" s="28">
        <v>2</v>
      </c>
      <c r="F3" s="30" t="str">
        <f>IF('1-2'!E56&gt;0,IF(LEFT('1-2'!E56,1.1)&gt;RIGHT('1-2'!E56,1.1),'1-2'!E46,'1-2'!E67),"")</f>
        <v>SIKORA D</v>
      </c>
      <c r="G3" s="29">
        <v>115</v>
      </c>
    </row>
    <row r="4" spans="5:7" ht="18" customHeight="1">
      <c r="E4" s="28">
        <v>3</v>
      </c>
      <c r="F4" s="19" t="str">
        <f>IF('1-2'!E56&gt;0,IF(LEFT('1-2'!E56,1.1)&gt;RIGHT('1-2'!E56,1.1),'1-2'!E67,'1-2'!E46),"")</f>
        <v>URBAN</v>
      </c>
      <c r="G4" s="29">
        <v>110</v>
      </c>
    </row>
    <row r="5" spans="5:7" ht="18.75" customHeight="1">
      <c r="E5" s="28">
        <v>4</v>
      </c>
      <c r="F5" s="30" t="str">
        <f>IF('1-2'!F46&gt;0,IF(LEFT('1-2'!F46,1.1)&gt;RIGHT('1-2'!F46,1.1),'1-2'!F62,'1-2'!F30),"")</f>
        <v>GRUDZIEŃ</v>
      </c>
      <c r="G5" s="29">
        <v>105</v>
      </c>
    </row>
    <row r="6" spans="5:7" ht="18">
      <c r="E6" s="28">
        <v>5</v>
      </c>
      <c r="F6" s="30" t="str">
        <f>IF('5-7'!F4&gt;0,IF(LEFT('5-7'!F4,1.1)&gt;RIGHT('5-7'!F4,1.1),'5-7'!E2,'5-7'!E6),"")</f>
        <v>NOWICKI</v>
      </c>
      <c r="G6" s="29">
        <v>102</v>
      </c>
    </row>
    <row r="7" spans="5:7" ht="18">
      <c r="E7" s="28">
        <v>6</v>
      </c>
      <c r="F7" s="30" t="str">
        <f>IF('5-7'!F4&gt;0,IF(LEFT('5-7'!F4,1.1)&gt;RIGHT('5-7'!F4,1.1),'5-7'!E6,'5-7'!E2),"")</f>
        <v>DZIERŻKO W</v>
      </c>
      <c r="G7" s="29">
        <v>100</v>
      </c>
    </row>
    <row r="8" spans="5:7" ht="18">
      <c r="E8" s="28">
        <v>7</v>
      </c>
      <c r="F8" s="30" t="str">
        <f>IF('5-7'!F12&gt;0,IF(LEFT('5-7'!F12,1.1)&gt;RIGHT('5-7'!F12,1.1),'5-7'!E10,'5-7'!E14),"")</f>
        <v>SZULGA</v>
      </c>
      <c r="G8" s="29">
        <v>97</v>
      </c>
    </row>
    <row r="9" spans="5:7" ht="18">
      <c r="E9" s="28">
        <v>8</v>
      </c>
      <c r="F9" s="30" t="str">
        <f>IF('5-7'!F12&gt;0,IF(LEFT('5-7'!F12,1.1)&gt;RIGHT('5-7'!F12,1.1),'5-7'!E14,'5-7'!E10),"")</f>
        <v>KRIGER</v>
      </c>
      <c r="G9" s="29">
        <v>95</v>
      </c>
    </row>
    <row r="10" spans="5:7" ht="18">
      <c r="E10" s="28">
        <v>9</v>
      </c>
      <c r="F10" s="30" t="str">
        <f>IF('9-12'!F9&gt;0,IF(LEFT('9-12'!F9,1.1)&gt;RIGHT('9-12'!F9,1.1),'9-12'!E5,'9-12'!E13),"")</f>
        <v>IWICKI</v>
      </c>
      <c r="G10" s="29">
        <v>92</v>
      </c>
    </row>
    <row r="11" spans="5:7" ht="18">
      <c r="E11" s="28">
        <v>10</v>
      </c>
      <c r="F11" s="30" t="str">
        <f>IF('9-12'!F9&gt;0,IF(LEFT('9-12'!F9,1.1)&gt;RIGHT('9-12'!F9,1.1),'9-12'!E13,'9-12'!E5),"")</f>
        <v>ZABOROWSKI</v>
      </c>
      <c r="G11" s="29">
        <v>90</v>
      </c>
    </row>
    <row r="12" spans="5:7" ht="18">
      <c r="E12" s="28">
        <v>11</v>
      </c>
      <c r="F12" s="30" t="str">
        <f>IF('9-12'!F21&gt;0,IF(LEFT('9-12'!F21,1.1)&gt;RIGHT('9-12'!F21,1.1),'9-12'!E19,'9-12'!E23),"")</f>
        <v>PRUCHNIEWSKA</v>
      </c>
      <c r="G12" s="29">
        <v>87</v>
      </c>
    </row>
    <row r="13" spans="5:7" ht="18">
      <c r="E13" s="28">
        <v>12</v>
      </c>
      <c r="F13" s="30" t="str">
        <f>IF('9-12'!F21&gt;0,IF(LEFT('9-12'!F21,1.1)&gt;RIGHT('9-12'!F21,1.1),'9-12'!E23,'9-12'!E19),"")</f>
        <v>LELIŃSKI</v>
      </c>
      <c r="G13" s="29">
        <v>85</v>
      </c>
    </row>
    <row r="14" spans="5:7" ht="18">
      <c r="E14" s="28">
        <v>13</v>
      </c>
      <c r="F14" s="30" t="str">
        <f>IF('13-16'!F9&gt;0,IF(LEFT('13-16'!F9,1.1)&gt;RIGHT('13-16'!F9,1.1),'13-16'!E5,'13-16'!E13),"")</f>
        <v>KRAJEWSKI</v>
      </c>
      <c r="G14" s="29">
        <v>82</v>
      </c>
    </row>
    <row r="15" spans="5:7" ht="18">
      <c r="E15" s="28">
        <v>14</v>
      </c>
      <c r="F15" s="30" t="str">
        <f>IF('13-16'!F9&gt;0,IF(LEFT('13-16'!F9,1.1)&gt;RIGHT('13-16'!F9,1.1),'13-16'!E13,'13-16'!E5),"")</f>
        <v>KIEŁKOWSKI</v>
      </c>
      <c r="G15" s="29">
        <v>80</v>
      </c>
    </row>
    <row r="16" spans="5:7" ht="18">
      <c r="E16" s="28">
        <v>15</v>
      </c>
      <c r="F16" s="30" t="str">
        <f>IF('13-16'!F21&gt;0,IF(LEFT('13-16'!F21,1.1)&gt;RIGHT('13-16'!F21,1.1),'13-16'!E19,'13-16'!E23),"")</f>
        <v>DYMERSKI</v>
      </c>
      <c r="G16" s="29">
        <v>77</v>
      </c>
    </row>
    <row r="17" spans="5:7" ht="18">
      <c r="E17" s="28">
        <v>16</v>
      </c>
      <c r="F17" s="30" t="str">
        <f>IF('13-16'!F21&gt;0,IF(LEFT('13-16'!F21,1.1)&gt;RIGHT('13-16'!F21,1.1),'13-16'!E23,'13-16'!E19),"")</f>
        <v>BŁASZCZAK</v>
      </c>
      <c r="G17" s="29">
        <v>75</v>
      </c>
    </row>
    <row r="18" spans="5:7" ht="18">
      <c r="E18" s="28">
        <v>17</v>
      </c>
      <c r="F18" s="30" t="s">
        <v>58</v>
      </c>
      <c r="G18" s="29">
        <v>72</v>
      </c>
    </row>
    <row r="19" spans="5:7" ht="18">
      <c r="E19" s="28">
        <v>18</v>
      </c>
      <c r="F19" s="30" t="str">
        <f>IF('17-24'!D17&gt;0,IF(LEFT('17-24'!D17,1.1)&gt;RIGHT('17-24'!D17,1.1),'17-24'!C25,'17-24'!C9),"")</f>
        <v>ŁUKASIAK</v>
      </c>
      <c r="G19" s="29">
        <v>70</v>
      </c>
    </row>
    <row r="20" spans="5:7" ht="18">
      <c r="E20" s="28">
        <v>19</v>
      </c>
      <c r="F20" s="30" t="str">
        <f>IF('17-24'!F5&gt;0,IF(LEFT('17-24'!F5,1.1)&gt;RIGHT('17-24'!F5,1.1),'17-24'!E3,'17-24'!E7),"")</f>
        <v>KOWALCZYK</v>
      </c>
      <c r="G20" s="29">
        <v>67</v>
      </c>
    </row>
    <row r="21" spans="5:7" ht="18">
      <c r="E21" s="28">
        <v>20</v>
      </c>
      <c r="F21" s="30" t="str">
        <f>IF('17-24'!F5&gt;0,IF(LEFT('17-24'!F5,1.1)&gt;RIGHT('17-24'!F5,1.1),'17-24'!E7,'17-24'!E3),"")</f>
        <v>FLESZAR</v>
      </c>
      <c r="G21" s="29">
        <v>65</v>
      </c>
    </row>
    <row r="22" spans="5:7" ht="18">
      <c r="E22" s="28">
        <v>21</v>
      </c>
      <c r="F22" s="30" t="str">
        <f>IF('17-24'!K17&gt;0,IF(LEFT('17-24'!K17,1.1)&gt;RIGHT('17-24'!K17,1.1),'17-24'!J13,'17-24'!J21),"")</f>
        <v>TRASKIEWICZ</v>
      </c>
      <c r="G22" s="29">
        <v>62</v>
      </c>
    </row>
    <row r="23" spans="5:7" ht="18">
      <c r="E23" s="28">
        <v>22</v>
      </c>
      <c r="F23" s="30" t="str">
        <f>IF('17-24'!K17&gt;0,IF(LEFT('17-24'!K17,1.1)&gt;RIGHT('17-24'!K17,1.1),'17-24'!J21,'17-24'!J13),"")</f>
        <v>KOSZACKI</v>
      </c>
      <c r="G23" s="29">
        <v>60</v>
      </c>
    </row>
    <row r="24" spans="5:7" ht="18">
      <c r="E24" s="28">
        <v>23</v>
      </c>
      <c r="F24" s="30" t="str">
        <f>IF('17-24'!K28&gt;0,IF(LEFT('17-24'!K28,1.1)&gt;RIGHT('17-24'!K28,1.1),'17-24'!J26,'17-24'!J30),"")</f>
        <v>SIKORA W</v>
      </c>
      <c r="G24" s="29">
        <v>57</v>
      </c>
    </row>
    <row r="25" spans="5:7" ht="18">
      <c r="E25" s="28">
        <v>24</v>
      </c>
      <c r="F25" s="30" t="str">
        <f>IF('17-24'!K28&gt;0,IF(LEFT('17-24'!K28,1.1)&gt;RIGHT('17-24'!K28,1.1),'17-24'!J30,'17-24'!J26),"")</f>
        <v>MICHALAK</v>
      </c>
      <c r="G25" s="29">
        <v>55</v>
      </c>
    </row>
    <row r="26" spans="5:7" ht="18">
      <c r="E26" s="28">
        <v>25</v>
      </c>
      <c r="F26" s="30" t="str">
        <f>IF('25-32'!D17&gt;0,IF(LEFT('25-32'!D17,1.1)&gt;RIGHT('25-32'!D17,1.1),'25-32'!C9,'25-32'!C25),"")</f>
        <v>KAJETANEK</v>
      </c>
      <c r="G26" s="29">
        <v>52</v>
      </c>
    </row>
    <row r="27" spans="5:7" ht="18">
      <c r="E27" s="28">
        <v>26</v>
      </c>
      <c r="F27" s="30" t="str">
        <f>IF('25-32'!D17&gt;0,IF(LEFT('25-32'!D17,1.1)&gt;RIGHT('25-32'!D17,1.1),'25-32'!C25,'25-32'!C9),"")</f>
        <v>DOMIN</v>
      </c>
      <c r="G27" s="29">
        <v>50</v>
      </c>
    </row>
    <row r="28" spans="5:7" ht="18">
      <c r="E28" s="28">
        <v>27</v>
      </c>
      <c r="F28" s="30" t="str">
        <f>IF('25-32'!F5&gt;0,IF(LEFT('25-32'!F5,1.1)&gt;RIGHT('25-32'!F5,1.1),'25-32'!E3,'25-32'!E7),"")</f>
        <v>OKRUCIŃSKI</v>
      </c>
      <c r="G28" s="29">
        <v>48</v>
      </c>
    </row>
    <row r="29" spans="5:7" ht="18">
      <c r="E29" s="28">
        <v>28</v>
      </c>
      <c r="F29" s="30" t="str">
        <f>IF('25-32'!F5&gt;0,IF(LEFT('25-32'!F5,1.1)&gt;RIGHT('25-32'!F5,1.1),'25-32'!E7,'25-32'!E3),"")</f>
        <v>GWARA</v>
      </c>
      <c r="G29" s="29">
        <v>46</v>
      </c>
    </row>
    <row r="30" spans="5:7" ht="18">
      <c r="E30" s="28">
        <v>29</v>
      </c>
      <c r="F30" s="30" t="str">
        <f>IF('25-32'!K17&gt;0,IF(LEFT('25-32'!K17,1.1)&gt;RIGHT('25-32'!K17,1.1),'25-32'!J13,'25-32'!J21),"")</f>
        <v>DZIERŻKO R</v>
      </c>
      <c r="G30" s="29">
        <v>44</v>
      </c>
    </row>
    <row r="31" spans="5:7" ht="18">
      <c r="E31" s="28">
        <v>30</v>
      </c>
      <c r="F31" s="30" t="str">
        <f>IF('25-32'!K17&gt;0,IF(LEFT('25-32'!K17,1.1)&gt;RIGHT('25-32'!K17,1.1),'25-32'!J21,'25-32'!J13),"")</f>
        <v>KOPER</v>
      </c>
      <c r="G31" s="29">
        <v>42</v>
      </c>
    </row>
    <row r="32" spans="5:7" ht="18">
      <c r="E32" s="28">
        <v>31</v>
      </c>
      <c r="F32" s="30" t="str">
        <f>IF('25-32'!K28&gt;0,IF(LEFT('25-32'!K28,1.1)&gt;RIGHT('25-32'!K28,1.1),'25-32'!J26,'25-32'!J30),"")</f>
        <v>WAWROWSKA</v>
      </c>
      <c r="G32" s="29">
        <v>41</v>
      </c>
    </row>
    <row r="33" spans="5:7" ht="18">
      <c r="E33" s="28">
        <v>32</v>
      </c>
      <c r="F33" s="30" t="str">
        <f>IF('25-32'!K28&gt;0,IF(LEFT('25-32'!K28,1.1)&gt;RIGHT('25-32'!K28,1.1),'25-32'!J30,'25-32'!J26),"")</f>
        <v>JATKIEWICZ</v>
      </c>
      <c r="G33" s="29">
        <v>40</v>
      </c>
    </row>
    <row r="34" spans="5:7" ht="12.75">
      <c r="E34" s="5"/>
      <c r="F34" s="5"/>
      <c r="G34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TOMEK</cp:lastModifiedBy>
  <cp:lastPrinted>2005-11-27T09:55:17Z</cp:lastPrinted>
  <dcterms:created xsi:type="dcterms:W3CDTF">2005-11-23T20:47:24Z</dcterms:created>
  <dcterms:modified xsi:type="dcterms:W3CDTF">2012-11-12T18:05:54Z</dcterms:modified>
  <cp:category/>
  <cp:version/>
  <cp:contentType/>
  <cp:contentStatus/>
</cp:coreProperties>
</file>